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600" windowHeight="7050" activeTab="2"/>
  </bookViews>
  <sheets>
    <sheet name="Лист2" sheetId="2" r:id="rId1"/>
    <sheet name="Лист3" sheetId="3" r:id="rId2"/>
    <sheet name="Лист4" sheetId="4" r:id="rId3"/>
  </sheets>
  <definedNames>
    <definedName name="_xlnm.Print_Titles" localSheetId="1">Лист3!$1:$3</definedName>
    <definedName name="_xlnm.Print_Titles" localSheetId="2">Лист4!$1:$3</definedName>
  </definedNames>
  <calcPr calcId="125725" calcOnSave="0"/>
</workbook>
</file>

<file path=xl/calcChain.xml><?xml version="1.0" encoding="utf-8"?>
<calcChain xmlns="http://schemas.openxmlformats.org/spreadsheetml/2006/main">
  <c r="J9" i="3"/>
  <c r="J19"/>
  <c r="N8" i="4"/>
  <c r="J12" i="3"/>
  <c r="J18"/>
  <c r="H9"/>
  <c r="H12"/>
  <c r="H19"/>
  <c r="F16" i="2"/>
  <c r="F24"/>
  <c r="G25"/>
  <c r="F27"/>
  <c r="G27" s="1"/>
  <c r="F57"/>
  <c r="G57" s="1"/>
  <c r="G39"/>
  <c r="G40"/>
  <c r="G41"/>
  <c r="G42"/>
  <c r="G45"/>
  <c r="G46"/>
  <c r="G47"/>
  <c r="G48"/>
  <c r="G49"/>
  <c r="G50"/>
  <c r="G61"/>
  <c r="M29" i="3"/>
  <c r="M28"/>
  <c r="M27"/>
  <c r="N13" i="4"/>
  <c r="N12"/>
  <c r="N11"/>
  <c r="N10"/>
  <c r="N9"/>
  <c r="M20" i="3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6"/>
  <c r="M25"/>
  <c r="M24"/>
  <c r="M23"/>
  <c r="M22"/>
  <c r="M21"/>
  <c r="M18"/>
  <c r="M17"/>
  <c r="M16"/>
  <c r="M15"/>
  <c r="M14"/>
  <c r="M13"/>
  <c r="M12"/>
  <c r="M11"/>
  <c r="M10"/>
  <c r="M9"/>
  <c r="M8"/>
  <c r="G20" i="2"/>
  <c r="G64"/>
  <c r="G63"/>
  <c r="G62"/>
  <c r="G60"/>
  <c r="G59"/>
  <c r="G58"/>
  <c r="G56"/>
  <c r="G55"/>
  <c r="G54"/>
  <c r="G53"/>
  <c r="G52"/>
  <c r="G51"/>
  <c r="G44"/>
  <c r="G43"/>
  <c r="G38"/>
  <c r="G37"/>
  <c r="G36"/>
  <c r="G35"/>
  <c r="G34"/>
  <c r="G33"/>
  <c r="G32"/>
  <c r="G31"/>
  <c r="G30"/>
  <c r="G29"/>
  <c r="G28"/>
  <c r="G26"/>
  <c r="G24"/>
  <c r="G23"/>
  <c r="G22"/>
  <c r="G21"/>
  <c r="G19"/>
  <c r="G18"/>
  <c r="G17"/>
  <c r="G16"/>
  <c r="G15"/>
  <c r="M19" i="3" l="1"/>
</calcChain>
</file>

<file path=xl/sharedStrings.xml><?xml version="1.0" encoding="utf-8"?>
<sst xmlns="http://schemas.openxmlformats.org/spreadsheetml/2006/main" count="538" uniqueCount="287">
  <si>
    <t>10</t>
  </si>
  <si>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</si>
  <si>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</si>
  <si>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</si>
  <si>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</si>
  <si>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</si>
  <si>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</si>
  <si>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</si>
  <si>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</si>
  <si>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</si>
  <si>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</si>
  <si>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Лукичевское сельское поселение. Бюджет сельского поселения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</si>
  <si>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</si>
  <si>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</si>
  <si>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</si>
  <si>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</si>
  <si>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</si>
  <si>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</si>
  <si>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</si>
  <si>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</si>
  <si>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</si>
  <si>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</si>
  <si>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</si>
  <si>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</si>
  <si>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</si>
  <si>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</si>
  <si>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</si>
  <si>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</si>
  <si>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</si>
  <si>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</si>
  <si>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</si>
  <si>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</si>
  <si>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</si>
  <si>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</si>
  <si>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</si>
  <si>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</si>
  <si>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</si>
  <si>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</si>
  <si>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</si>
  <si>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</si>
  <si>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</si>
  <si>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</si>
  <si>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</si>
  <si>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</si>
  <si>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</si>
  <si>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</si>
  <si>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</si>
  <si>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</si>
  <si>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</si>
  <si>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</si>
  <si>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</si>
  <si>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</si>
  <si>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</si>
  <si>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</si>
  <si>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</si>
  <si>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</si>
  <si>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</si>
  <si>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</si>
  <si>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</si>
  <si>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</si>
  <si>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</si>
  <si>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</si>
  <si>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</si>
  <si>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</si>
  <si>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</si>
  <si>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</si>
  <si>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</si>
  <si>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</si>
  <si>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</si>
  <si>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</si>
  <si>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</si>
  <si>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</si>
  <si>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</si>
  <si>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</si>
  <si>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</si>
  <si>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</si>
  <si>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</si>
  <si>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</si>
  <si>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</si>
  <si>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</si>
  <si>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</si>
  <si>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</si>
  <si>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</si>
  <si>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</si>
  <si>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</si>
  <si>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</si>
  <si>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</si>
  <si>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</si>
  <si>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</si>
  <si>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</si>
  <si>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</si>
  <si>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</si>
  <si>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</si>
  <si>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</si>
  <si>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</si>
  <si>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</si>
  <si>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</si>
  <si>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</si>
  <si>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</si>
  <si>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</si>
  <si>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</si>
  <si>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</si>
  <si>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</si>
  <si>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</si>
  <si>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</si>
  <si>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</si>
  <si>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</si>
  <si>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</si>
  <si>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</si>
  <si>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</si>
  <si>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</si>
  <si>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</si>
  <si>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</si>
  <si>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</si>
  <si>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</si>
  <si>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</si>
  <si>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</si>
  <si>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Другие общегосударственные вопросы</t>
  </si>
  <si>
    <t>000 0113 0000000 000 000</t>
  </si>
  <si>
    <t>000 0113 0000000 800 000</t>
  </si>
  <si>
    <t>000 0113 0000000 850 000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</si>
  <si>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</si>
  <si>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</si>
  <si>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</si>
  <si>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</si>
  <si>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</si>
  <si>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</si>
  <si>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</si>
  <si>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</si>
  <si>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</si>
  <si>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</si>
  <si>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</si>
  <si>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</si>
  <si>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</si>
  <si>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</si>
  <si>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000 0409 0000000 000 000</t>
  </si>
  <si>
    <t>Благоустройство</t>
  </si>
  <si>
    <t>000 0503 0000000 000 000</t>
  </si>
  <si>
    <t>Культура и кинематография</t>
  </si>
  <si>
    <t>000 0800 0000000 000 000</t>
  </si>
  <si>
    <t>Культура</t>
  </si>
  <si>
    <t>000 0801 0000000 000 000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</si>
  <si>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</si>
  <si>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</si>
  <si>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</si>
  <si>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</si>
  <si>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</si>
  <si>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</si>
  <si>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</si>
  <si>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</si>
  <si>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</si>
  <si>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</si>
  <si>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</si>
  <si>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</si>
  <si>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</si>
  <si>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</si>
  <si>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</si>
  <si>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</si>
  <si>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</si>
  <si>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</si>
  <si>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</si>
  <si>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Обслуживание муниципального долга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</si>
  <si>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</si>
  <si>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</si>
  <si>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</si>
  <si>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</si>
  <si>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</si>
  <si>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</si>
  <si>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</si>
  <si>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</si>
  <si>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</si>
  <si>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</si>
  <si>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</si>
  <si>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</si>
  <si>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</si>
  <si>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</si>
  <si>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</si>
  <si>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</si>
  <si>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</si>
  <si>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000 01 03 01 00 01 0000 810</t>
  </si>
  <si>
    <t xml:space="preserve">Изменение остатков средств 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</si>
  <si>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</si>
  <si>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</si>
  <si>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</si>
  <si>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</si>
  <si>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</si>
  <si>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</si>
  <si>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</si>
  <si>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</si>
  <si>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</si>
  <si>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</si>
  <si>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</si>
  <si>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</si>
  <si>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</si>
  <si>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</si>
  <si>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</si>
  <si>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</si>
  <si>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</si>
  <si>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</si>
  <si>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</si>
  <si>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</si>
  <si>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</si>
  <si>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</si>
  <si>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</si>
  <si>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</si>
  <si>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</si>
  <si>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"____" ____________ 20__  г.</t>
  </si>
  <si>
    <t xml:space="preserve">000 0100 0000000000 000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</si>
  <si>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</si>
  <si>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000 0104 0000000 000 100</t>
  </si>
  <si>
    <t>000 0104 0000000 000 120</t>
  </si>
  <si>
    <t xml:space="preserve">Фонд оплаты труда государственных (муниципальных) органов </t>
  </si>
  <si>
    <t>000 0104 0000000 000 121</t>
  </si>
  <si>
    <t>000 0104 0000000 000 129</t>
  </si>
  <si>
    <t>000 0104 0000000 000 200</t>
  </si>
  <si>
    <t>000 0104 0000000 000 240</t>
  </si>
  <si>
    <t>000 0104 0000000 000 244</t>
  </si>
  <si>
    <t>000 0104 0000000 000 800</t>
  </si>
  <si>
    <t>000 0104 0000000 000 850</t>
  </si>
  <si>
    <t>Уплата налога на имущество организаций и земельного налога</t>
  </si>
  <si>
    <t>000 0104 0000000000 851</t>
  </si>
  <si>
    <t>000 0104 0000000 000 852</t>
  </si>
  <si>
    <t>Уплата иных платежей</t>
  </si>
  <si>
    <t>000 0104 0000000000 853</t>
  </si>
  <si>
    <t>000 0113 0000000 000 853</t>
  </si>
  <si>
    <t>000 0203 0000000 000 100</t>
  </si>
  <si>
    <t>000 0203 0000000 000 120</t>
  </si>
  <si>
    <t>000 0203 0000000 000 121</t>
  </si>
  <si>
    <t>000 0203 0000000 000 129</t>
  </si>
  <si>
    <t>Закупка товаров, работ и услуг для обеспечения государственных (муниципальных) нужд</t>
  </si>
  <si>
    <t>000 0309 0000000000 200</t>
  </si>
  <si>
    <t>000 0309 0000000000 240</t>
  </si>
  <si>
    <t>000 0309 0000000000 244</t>
  </si>
  <si>
    <t>000 0401 0000000 000 810</t>
  </si>
  <si>
    <t>000 0409 0000000 000 200</t>
  </si>
  <si>
    <t>000 0409 0000000 000 240</t>
  </si>
  <si>
    <t>000 0409 0000000 000 244</t>
  </si>
  <si>
    <t>000 0503 0000000 000 200</t>
  </si>
  <si>
    <t>000 0503 0000000 000 240</t>
  </si>
  <si>
    <t>000 0503 0000000 000 244</t>
  </si>
  <si>
    <t>000 0801 0000000 000 610</t>
  </si>
  <si>
    <t>000 0801 0000000 000 611</t>
  </si>
  <si>
    <t>000 1001 0000000 000 300</t>
  </si>
  <si>
    <t>000 1001 0000000 000 310</t>
  </si>
  <si>
    <t>000 1001 0000000 000 312</t>
  </si>
  <si>
    <t>000 1101 0000000 000 200</t>
  </si>
  <si>
    <t>000 1101 0000000 000 240</t>
  </si>
  <si>
    <t>000 1101 0000000 000 244</t>
  </si>
  <si>
    <t>000 1301 0000000 000 700</t>
  </si>
  <si>
    <t>000 1301 0000000 000 730</t>
  </si>
  <si>
    <t>x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</si>
  <si>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</si>
  <si>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</si>
  <si>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</si>
  <si>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</si>
  <si>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</si>
  <si>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</si>
  <si>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</si>
  <si>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</si>
  <si>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000 0801 0000000 000 600</t>
  </si>
  <si>
    <t>000 0401 0000000 000 800</t>
  </si>
  <si>
    <t>0503117</t>
  </si>
  <si>
    <t>000 0113 0000000000 200</t>
  </si>
  <si>
    <t>000 0113 0000000000 240</t>
  </si>
  <si>
    <t>Прочая закупка товаров, работ и услуг</t>
  </si>
  <si>
    <t>000 0113 0000000000 244</t>
  </si>
  <si>
    <t>Глава с/п</t>
  </si>
  <si>
    <t>Г.И.Гарбуз</t>
  </si>
  <si>
    <t>Васюхневич М.Б.</t>
  </si>
  <si>
    <t>на 01 октября 2018 г.</t>
  </si>
  <si>
    <t>Прочие неналоговые доходы бюджетов сельских поселений</t>
  </si>
  <si>
    <t>000 1 17 05050 10 0000 180</t>
  </si>
  <si>
    <t xml:space="preserve">Прочие неналоговые доходы </t>
  </si>
  <si>
    <t>000 1 17 05000 00 0000 180</t>
  </si>
  <si>
    <t>ПРОЧИЕ НЕНАЛОГОВЫЕ ДОХОДЫ</t>
  </si>
  <si>
    <t>000 1 17 00000 00 0000 000</t>
  </si>
  <si>
    <t>Прочие поступления от денежных взысканий (штрафов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</si>
  <si>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</si>
  <si>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 и иных сумм в возмещение ущерба</t>
  </si>
  <si>
    <t>000 1 16 90000 00 0000 000</t>
  </si>
  <si>
    <t>000 1 14 06025 10 0000 430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</si>
  <si>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</si>
  <si>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участвков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</si>
  <si>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</si>
  <si>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</si>
  <si>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МАТЕРИАЛЬНЫХ И НЕМАТЕРИАЛЬНЫХ АКТИВОВ</t>
  </si>
  <si>
    <t>000 1 14 00000 00 0000 000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</si>
</sst>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8"/>
      <color rgb="FF000000"/>
      <name val="Arial"/>
      <family val="2"/>
      <charset val="204"/>
    </font>
    <font>
      <b/>
      <sz val="10"/>
      <color rgb="FFFFFFFF"/>
      <name val="Arial"/>
      <family val="2"/>
      <charset val="204"/>
    </font>
    <font>
      <u/>
      <sz val="7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7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8" fillId="0" borderId="7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10" fillId="0" borderId="3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4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left" vertical="top" wrapText="1" readingOrder="1"/>
    </xf>
    <xf numFmtId="0" fontId="1" fillId="0" borderId="31" xfId="0" applyFont="1" applyFill="1" applyBorder="1"/>
    <xf numFmtId="0" fontId="8" fillId="0" borderId="32" xfId="1" applyNumberFormat="1" applyFont="1" applyFill="1" applyBorder="1" applyAlignment="1">
      <alignment horizontal="center" vertical="center" wrapText="1" readingOrder="1"/>
    </xf>
    <xf numFmtId="0" fontId="8" fillId="0" borderId="33" xfId="1" applyNumberFormat="1" applyFont="1" applyFill="1" applyBorder="1" applyAlignment="1">
      <alignment horizontal="center" vertical="center" wrapText="1" readingOrder="1"/>
    </xf>
    <xf numFmtId="165" fontId="9" fillId="0" borderId="34" xfId="1" applyNumberFormat="1" applyFont="1" applyFill="1" applyBorder="1" applyAlignment="1">
      <alignment horizontal="right" wrapText="1" readingOrder="1"/>
    </xf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0" fontId="9" fillId="0" borderId="3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left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center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8" fillId="0" borderId="11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8" fillId="0" borderId="13" xfId="1" applyNumberFormat="1" applyFont="1" applyFill="1" applyBorder="1" applyAlignment="1">
      <alignment horizontal="center" vertical="center" wrapText="1" readingOrder="1"/>
    </xf>
    <xf numFmtId="0" fontId="8" fillId="0" borderId="14" xfId="1" applyNumberFormat="1" applyFont="1" applyFill="1" applyBorder="1" applyAlignment="1">
      <alignment horizontal="center" vertical="center" wrapText="1" readingOrder="1"/>
    </xf>
    <xf numFmtId="0" fontId="8" fillId="0" borderId="16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49" fontId="8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49" fontId="6" fillId="0" borderId="3" xfId="1" applyNumberFormat="1" applyFont="1" applyFill="1" applyBorder="1" applyAlignment="1">
      <alignment horizontal="center" vertical="center" wrapText="1" readingOrder="1"/>
    </xf>
    <xf numFmtId="49" fontId="1" fillId="0" borderId="4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164" fontId="7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center" vertical="top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vertical="center" wrapText="1" readingOrder="1"/>
    </xf>
    <xf numFmtId="0" fontId="7" fillId="0" borderId="7" xfId="1" applyNumberFormat="1" applyFont="1" applyFill="1" applyBorder="1" applyAlignment="1">
      <alignment horizontal="left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center" wrapText="1" readingOrder="1"/>
    </xf>
    <xf numFmtId="165" fontId="10" fillId="0" borderId="1" xfId="1" applyNumberFormat="1" applyFont="1" applyFill="1" applyBorder="1" applyAlignment="1">
      <alignment wrapText="1" readingOrder="1"/>
    </xf>
    <xf numFmtId="0" fontId="1" fillId="0" borderId="26" xfId="1" applyNumberFormat="1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right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8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8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8" fillId="0" borderId="11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1" fillId="0" borderId="24" xfId="1" applyNumberFormat="1" applyFont="1" applyFill="1" applyBorder="1" applyAlignment="1">
      <alignment vertical="top" wrapText="1"/>
    </xf>
    <xf numFmtId="0" fontId="8" fillId="0" borderId="12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vertical="center" wrapText="1" readingOrder="1"/>
    </xf>
    <xf numFmtId="0" fontId="8" fillId="0" borderId="35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8" fillId="0" borderId="35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165" fontId="10" fillId="0" borderId="35" xfId="1" applyNumberFormat="1" applyFont="1" applyFill="1" applyBorder="1" applyAlignment="1">
      <alignment horizontal="right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165" fontId="10" fillId="0" borderId="26" xfId="1" applyNumberFormat="1" applyFont="1" applyFill="1" applyBorder="1" applyAlignment="1">
      <alignment horizontal="right" wrapText="1" readingOrder="1"/>
    </xf>
    <xf numFmtId="165" fontId="10" fillId="0" borderId="35" xfId="1" applyNumberFormat="1" applyFont="1" applyFill="1" applyBorder="1" applyAlignment="1">
      <alignment wrapText="1" readingOrder="1"/>
    </xf>
    <xf numFmtId="165" fontId="10" fillId="0" borderId="26" xfId="1" applyNumberFormat="1" applyFont="1" applyFill="1" applyBorder="1" applyAlignment="1">
      <alignment wrapText="1" readingOrder="1"/>
    </xf>
    <xf numFmtId="165" fontId="10" fillId="0" borderId="2" xfId="1" applyNumberFormat="1" applyFont="1" applyFill="1" applyBorder="1" applyAlignment="1">
      <alignment wrapText="1" readingOrder="1"/>
    </xf>
    <xf numFmtId="0" fontId="10" fillId="0" borderId="1" xfId="1" applyNumberFormat="1" applyFont="1" applyFill="1" applyBorder="1" applyAlignment="1">
      <alignment horizontal="center" wrapText="1" readingOrder="1"/>
    </xf>
    <xf numFmtId="0" fontId="8" fillId="0" borderId="15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16" fillId="0" borderId="2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right" wrapText="1" readingOrder="1"/>
    </xf>
    <xf numFmtId="0" fontId="8" fillId="0" borderId="13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8" fillId="0" borderId="14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8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5" fillId="0" borderId="1" xfId="1" applyNumberFormat="1" applyFont="1" applyFill="1" applyBorder="1" applyAlignment="1">
      <alignment horizontal="center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3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10" fillId="0" borderId="36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12" fillId="0" borderId="7" xfId="1" applyNumberFormat="1" applyFont="1" applyFill="1" applyBorder="1" applyAlignment="1">
      <alignment horizontal="center" wrapText="1" readingOrder="1"/>
    </xf>
    <xf numFmtId="0" fontId="10" fillId="0" borderId="7" xfId="1" applyNumberFormat="1" applyFont="1" applyFill="1" applyBorder="1" applyAlignment="1">
      <alignment horizontal="center" wrapText="1" readingOrder="1"/>
    </xf>
    <xf numFmtId="0" fontId="10" fillId="0" borderId="7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Normal="100" workbookViewId="0">
      <selection activeCell="B8" sqref="B8"/>
    </sheetView>
  </sheetViews>
  <sheetFormatPr defaultRowHeight="15"/>
  <cols>
    <col min="1" max="1" width="0.5703125" style="27" customWidth="1"/>
    <col min="2" max="2" width="29.28515625" style="27" customWidth="1"/>
    <col min="3" max="3" width="5.7109375" style="27" customWidth="1"/>
    <col min="4" max="4" width="21" style="27" customWidth="1"/>
    <col min="5" max="5" width="10.28515625" style="27" customWidth="1"/>
    <col min="6" max="6" width="10.7109375" style="27" customWidth="1"/>
    <col min="7" max="7" width="12.28515625" style="18" customWidth="1"/>
    <col min="8" max="8" width="0.140625" style="27" customWidth="1"/>
    <col min="9" max="9" width="9.140625" style="27" customWidth="1"/>
    <col min="10" max="11" width="9.140625" style="27"/>
    <col min="12" max="12" width="12.28515625" style="27" bestFit="1" customWidth="1"/>
    <col min="13" max="16384" width="9.140625" style="27"/>
  </cols>
  <sheetData>
    <row r="1" spans="2:8" ht="15.75" customHeight="1">
      <c r="B1" s="43" t="s">
        <v>1</v>
      </c>
      <c r="C1" s="44"/>
      <c r="D1" s="44"/>
      <c r="E1" s="44"/>
      <c r="F1" s="44"/>
      <c r="G1" s="44"/>
      <c r="H1" s="44"/>
    </row>
    <row r="2" spans="2:8">
      <c r="B2" s="40" t="s">
        <v>2</v>
      </c>
      <c r="C2" s="40" t="s">
        <v>2</v>
      </c>
      <c r="D2" s="40" t="s">
        <v>2</v>
      </c>
      <c r="E2" s="40" t="s">
        <v>2</v>
      </c>
      <c r="F2" s="40" t="s">
        <v>2</v>
      </c>
      <c r="G2" s="45" t="s">
        <v>3</v>
      </c>
      <c r="H2" s="46"/>
    </row>
    <row r="3" spans="2:8" ht="24">
      <c r="B3" s="40" t="s">
        <v>2</v>
      </c>
      <c r="C3" s="40" t="s">
        <v>2</v>
      </c>
      <c r="D3" s="40" t="s">
        <v>2</v>
      </c>
      <c r="E3" s="40" t="s">
        <v>2</v>
      </c>
      <c r="F3" s="2" t="s">
        <v>4</v>
      </c>
      <c r="G3" s="47" t="s">
        <v>261</v>
      </c>
      <c r="H3" s="48"/>
    </row>
    <row r="4" spans="2:8">
      <c r="B4" s="49" t="s">
        <v>269</v>
      </c>
      <c r="C4" s="44"/>
      <c r="D4" s="44"/>
      <c r="E4" s="44"/>
      <c r="F4" s="2" t="s">
        <v>5</v>
      </c>
      <c r="G4" s="50">
        <v>43374</v>
      </c>
      <c r="H4" s="51"/>
    </row>
    <row r="5" spans="2:8">
      <c r="B5" s="28" t="s">
        <v>6</v>
      </c>
      <c r="C5" s="28" t="s">
        <v>2</v>
      </c>
      <c r="D5" s="40" t="s">
        <v>2</v>
      </c>
      <c r="E5" s="40" t="s">
        <v>2</v>
      </c>
      <c r="F5" s="2" t="s">
        <v>7</v>
      </c>
      <c r="G5" s="55">
        <v>4227568</v>
      </c>
      <c r="H5" s="51"/>
    </row>
    <row r="6" spans="2:8" ht="24">
      <c r="B6" s="28" t="s">
        <v>8</v>
      </c>
      <c r="C6" s="56"/>
      <c r="D6" s="57"/>
      <c r="E6" s="57"/>
      <c r="F6" s="2" t="s">
        <v>9</v>
      </c>
      <c r="G6" s="55">
        <v>951</v>
      </c>
      <c r="H6" s="51"/>
    </row>
    <row r="7" spans="2:8" ht="26.25" customHeight="1">
      <c r="B7" s="58" t="s">
        <v>10</v>
      </c>
      <c r="C7" s="44"/>
      <c r="D7" s="59" t="s">
        <v>11</v>
      </c>
      <c r="E7" s="57"/>
      <c r="F7" s="2" t="s">
        <v>12</v>
      </c>
      <c r="G7" s="55">
        <v>60633420</v>
      </c>
      <c r="H7" s="51"/>
    </row>
    <row r="8" spans="2:8">
      <c r="B8" s="28" t="s">
        <v>13</v>
      </c>
      <c r="C8" s="40" t="s">
        <v>2</v>
      </c>
      <c r="D8" s="40" t="s">
        <v>2</v>
      </c>
      <c r="E8" s="40" t="s">
        <v>2</v>
      </c>
      <c r="F8" s="40" t="s">
        <v>2</v>
      </c>
      <c r="G8" s="52" t="s">
        <v>0</v>
      </c>
      <c r="H8" s="51"/>
    </row>
    <row r="9" spans="2:8">
      <c r="B9" s="28" t="s">
        <v>14</v>
      </c>
      <c r="C9" s="40" t="s">
        <v>2</v>
      </c>
      <c r="D9" s="40" t="s">
        <v>2</v>
      </c>
      <c r="E9" s="40" t="s">
        <v>2</v>
      </c>
      <c r="F9" s="40" t="s">
        <v>2</v>
      </c>
      <c r="G9" s="53" t="s">
        <v>15</v>
      </c>
      <c r="H9" s="54"/>
    </row>
    <row r="10" spans="2:8" ht="1.35" customHeight="1"/>
    <row r="11" spans="2:8" ht="15" customHeight="1">
      <c r="B11" s="43" t="s">
        <v>16</v>
      </c>
      <c r="C11" s="44"/>
      <c r="D11" s="44"/>
      <c r="E11" s="44"/>
      <c r="F11" s="44"/>
      <c r="G11" s="44"/>
      <c r="H11" s="44"/>
    </row>
    <row r="12" spans="2:8" ht="2.65" customHeight="1"/>
    <row r="13" spans="2:8" ht="45">
      <c r="B13" s="33" t="s">
        <v>17</v>
      </c>
      <c r="C13" s="32" t="s">
        <v>18</v>
      </c>
      <c r="D13" s="32" t="s">
        <v>19</v>
      </c>
      <c r="E13" s="32" t="s">
        <v>20</v>
      </c>
      <c r="F13" s="32" t="s">
        <v>21</v>
      </c>
      <c r="G13" s="19" t="s">
        <v>22</v>
      </c>
    </row>
    <row r="14" spans="2:8" ht="16.7" customHeight="1">
      <c r="B14" s="37" t="s">
        <v>23</v>
      </c>
      <c r="C14" s="38" t="s">
        <v>24</v>
      </c>
      <c r="D14" s="38" t="s">
        <v>25</v>
      </c>
      <c r="E14" s="38" t="s">
        <v>26</v>
      </c>
      <c r="F14" s="38" t="s">
        <v>27</v>
      </c>
      <c r="G14" s="20" t="s">
        <v>28</v>
      </c>
    </row>
    <row r="15" spans="2:8" ht="23.1" customHeight="1">
      <c r="B15" s="34" t="s">
        <v>29</v>
      </c>
      <c r="C15" s="35" t="s">
        <v>30</v>
      </c>
      <c r="D15" s="35" t="s">
        <v>31</v>
      </c>
      <c r="E15" s="36">
        <v>7393200</v>
      </c>
      <c r="F15" s="36">
        <v>5553781.0800000001</v>
      </c>
      <c r="G15" s="21">
        <f>E15-F15</f>
        <v>1839418.92</v>
      </c>
    </row>
    <row r="16" spans="2:8" ht="23.25">
      <c r="B16" s="39" t="s">
        <v>32</v>
      </c>
      <c r="C16" s="30" t="s">
        <v>30</v>
      </c>
      <c r="D16" s="30" t="s">
        <v>33</v>
      </c>
      <c r="E16" s="31">
        <v>4269500</v>
      </c>
      <c r="F16" s="31">
        <f>F17+F21+F24+F32+F35+F39+F43+F48</f>
        <v>2863642.35</v>
      </c>
      <c r="G16" s="21">
        <f t="shared" ref="G16:G64" si="0">E16-F16</f>
        <v>1405857.65</v>
      </c>
    </row>
    <row r="17" spans="1:7">
      <c r="B17" s="39" t="s">
        <v>34</v>
      </c>
      <c r="C17" s="30" t="s">
        <v>30</v>
      </c>
      <c r="D17" s="30" t="s">
        <v>35</v>
      </c>
      <c r="E17" s="31">
        <v>230800</v>
      </c>
      <c r="F17" s="31">
        <v>143434.59</v>
      </c>
      <c r="G17" s="21">
        <f t="shared" si="0"/>
        <v>87365.41</v>
      </c>
    </row>
    <row r="18" spans="1:7">
      <c r="B18" s="39" t="s">
        <v>36</v>
      </c>
      <c r="C18" s="30" t="s">
        <v>30</v>
      </c>
      <c r="D18" s="30" t="s">
        <v>37</v>
      </c>
      <c r="E18" s="31">
        <v>230800</v>
      </c>
      <c r="F18" s="31">
        <v>143434.59</v>
      </c>
      <c r="G18" s="21">
        <f t="shared" si="0"/>
        <v>87365.41</v>
      </c>
    </row>
    <row r="19" spans="1:7" ht="102">
      <c r="B19" s="39" t="s">
        <v>38</v>
      </c>
      <c r="C19" s="30" t="s">
        <v>30</v>
      </c>
      <c r="D19" s="30" t="s">
        <v>39</v>
      </c>
      <c r="E19" s="31">
        <v>230800</v>
      </c>
      <c r="F19" s="31">
        <v>143434.59</v>
      </c>
      <c r="G19" s="21">
        <f t="shared" si="0"/>
        <v>87365.41</v>
      </c>
    </row>
    <row r="20" spans="1:7" ht="57">
      <c r="B20" s="39" t="s">
        <v>40</v>
      </c>
      <c r="C20" s="30" t="s">
        <v>30</v>
      </c>
      <c r="D20" s="30" t="s">
        <v>41</v>
      </c>
      <c r="E20" s="31"/>
      <c r="F20" s="31">
        <v>4165.16</v>
      </c>
      <c r="G20" s="25">
        <f>E20-F20</f>
        <v>-4165.16</v>
      </c>
    </row>
    <row r="21" spans="1:7">
      <c r="B21" s="39" t="s">
        <v>42</v>
      </c>
      <c r="C21" s="30" t="s">
        <v>30</v>
      </c>
      <c r="D21" s="30" t="s">
        <v>43</v>
      </c>
      <c r="E21" s="31">
        <v>317800</v>
      </c>
      <c r="F21" s="31">
        <v>356497.28</v>
      </c>
      <c r="G21" s="21">
        <f t="shared" si="0"/>
        <v>-38697.280000000028</v>
      </c>
    </row>
    <row r="22" spans="1:7">
      <c r="B22" s="39" t="s">
        <v>44</v>
      </c>
      <c r="C22" s="30" t="s">
        <v>30</v>
      </c>
      <c r="D22" s="30" t="s">
        <v>45</v>
      </c>
      <c r="E22" s="31">
        <v>317800</v>
      </c>
      <c r="F22" s="31">
        <v>356497.28</v>
      </c>
      <c r="G22" s="21">
        <f t="shared" si="0"/>
        <v>-38697.280000000028</v>
      </c>
    </row>
    <row r="23" spans="1:7">
      <c r="B23" s="39" t="s">
        <v>44</v>
      </c>
      <c r="C23" s="30" t="s">
        <v>30</v>
      </c>
      <c r="D23" s="30" t="s">
        <v>46</v>
      </c>
      <c r="E23" s="31">
        <v>317800</v>
      </c>
      <c r="F23" s="31">
        <v>356497.28</v>
      </c>
      <c r="G23" s="21">
        <f t="shared" si="0"/>
        <v>-38697.280000000028</v>
      </c>
    </row>
    <row r="24" spans="1:7">
      <c r="A24" s="27">
        <v>2449400</v>
      </c>
      <c r="B24" s="39" t="s">
        <v>47</v>
      </c>
      <c r="C24" s="30" t="s">
        <v>30</v>
      </c>
      <c r="D24" s="30" t="s">
        <v>48</v>
      </c>
      <c r="E24" s="31">
        <v>2026000</v>
      </c>
      <c r="F24" s="31">
        <f>F25+F27+F30</f>
        <v>795555.81</v>
      </c>
      <c r="G24" s="21">
        <f t="shared" si="0"/>
        <v>1230444.19</v>
      </c>
    </row>
    <row r="25" spans="1:7">
      <c r="B25" s="39" t="s">
        <v>49</v>
      </c>
      <c r="C25" s="30" t="s">
        <v>30</v>
      </c>
      <c r="D25" s="30" t="s">
        <v>50</v>
      </c>
      <c r="E25" s="31">
        <v>27200</v>
      </c>
      <c r="F25" s="31">
        <v>5707.58</v>
      </c>
      <c r="G25" s="21">
        <f t="shared" si="0"/>
        <v>21492.42</v>
      </c>
    </row>
    <row r="26" spans="1:7" ht="57">
      <c r="B26" s="39" t="s">
        <v>51</v>
      </c>
      <c r="C26" s="30" t="s">
        <v>30</v>
      </c>
      <c r="D26" s="30" t="s">
        <v>52</v>
      </c>
      <c r="E26" s="31">
        <v>27200</v>
      </c>
      <c r="F26" s="31">
        <v>5707.58</v>
      </c>
      <c r="G26" s="21">
        <f t="shared" si="0"/>
        <v>21492.42</v>
      </c>
    </row>
    <row r="27" spans="1:7">
      <c r="B27" s="39" t="s">
        <v>53</v>
      </c>
      <c r="C27" s="30" t="s">
        <v>30</v>
      </c>
      <c r="D27" s="30" t="s">
        <v>54</v>
      </c>
      <c r="E27" s="31">
        <v>1998800</v>
      </c>
      <c r="F27" s="31">
        <f>F28+F30</f>
        <v>600763.34000000008</v>
      </c>
      <c r="G27" s="21">
        <f t="shared" si="0"/>
        <v>1398036.66</v>
      </c>
    </row>
    <row r="28" spans="1:7">
      <c r="B28" s="39" t="s">
        <v>55</v>
      </c>
      <c r="C28" s="30" t="s">
        <v>30</v>
      </c>
      <c r="D28" s="30" t="s">
        <v>56</v>
      </c>
      <c r="E28" s="31">
        <v>413000</v>
      </c>
      <c r="F28" s="31">
        <v>411678.45</v>
      </c>
      <c r="G28" s="21">
        <f t="shared" si="0"/>
        <v>1321.5499999999884</v>
      </c>
    </row>
    <row r="29" spans="1:7" ht="45.75">
      <c r="B29" s="39" t="s">
        <v>57</v>
      </c>
      <c r="C29" s="30" t="s">
        <v>30</v>
      </c>
      <c r="D29" s="30" t="s">
        <v>58</v>
      </c>
      <c r="E29" s="31">
        <v>413000</v>
      </c>
      <c r="F29" s="31">
        <v>411678.45</v>
      </c>
      <c r="G29" s="21">
        <f t="shared" si="0"/>
        <v>1321.5499999999884</v>
      </c>
    </row>
    <row r="30" spans="1:7">
      <c r="B30" s="39" t="s">
        <v>59</v>
      </c>
      <c r="C30" s="30" t="s">
        <v>30</v>
      </c>
      <c r="D30" s="30" t="s">
        <v>60</v>
      </c>
      <c r="E30" s="31">
        <v>1585800</v>
      </c>
      <c r="F30" s="31">
        <v>189084.89</v>
      </c>
      <c r="G30" s="21">
        <f t="shared" si="0"/>
        <v>1396715.1099999999</v>
      </c>
    </row>
    <row r="31" spans="1:7" ht="45.75">
      <c r="B31" s="39" t="s">
        <v>61</v>
      </c>
      <c r="C31" s="30" t="s">
        <v>30</v>
      </c>
      <c r="D31" s="30" t="s">
        <v>62</v>
      </c>
      <c r="E31" s="31">
        <v>1585800</v>
      </c>
      <c r="F31" s="31">
        <v>189084.89</v>
      </c>
      <c r="G31" s="21">
        <f t="shared" si="0"/>
        <v>1396715.1099999999</v>
      </c>
    </row>
    <row r="32" spans="1:7">
      <c r="B32" s="39" t="s">
        <v>63</v>
      </c>
      <c r="C32" s="30" t="s">
        <v>30</v>
      </c>
      <c r="D32" s="30" t="s">
        <v>64</v>
      </c>
      <c r="E32" s="31">
        <v>10500</v>
      </c>
      <c r="F32" s="31">
        <v>4300</v>
      </c>
      <c r="G32" s="21">
        <f t="shared" si="0"/>
        <v>6200</v>
      </c>
    </row>
    <row r="33" spans="2:12" ht="68.25">
      <c r="B33" s="39" t="s">
        <v>65</v>
      </c>
      <c r="C33" s="30" t="s">
        <v>30</v>
      </c>
      <c r="D33" s="30" t="s">
        <v>66</v>
      </c>
      <c r="E33" s="31">
        <v>10500</v>
      </c>
      <c r="F33" s="31">
        <v>4300</v>
      </c>
      <c r="G33" s="21">
        <f t="shared" si="0"/>
        <v>6200</v>
      </c>
    </row>
    <row r="34" spans="2:12" ht="90.75">
      <c r="B34" s="39" t="s">
        <v>67</v>
      </c>
      <c r="C34" s="30" t="s">
        <v>30</v>
      </c>
      <c r="D34" s="30" t="s">
        <v>68</v>
      </c>
      <c r="E34" s="31">
        <v>10500</v>
      </c>
      <c r="F34" s="31">
        <v>4300</v>
      </c>
      <c r="G34" s="21">
        <f t="shared" si="0"/>
        <v>6200</v>
      </c>
      <c r="L34" s="22"/>
    </row>
    <row r="35" spans="2:12" ht="57">
      <c r="B35" s="39" t="s">
        <v>69</v>
      </c>
      <c r="C35" s="30" t="s">
        <v>30</v>
      </c>
      <c r="D35" s="30" t="s">
        <v>70</v>
      </c>
      <c r="E35" s="31">
        <v>275400</v>
      </c>
      <c r="F35" s="31">
        <v>173258.67</v>
      </c>
      <c r="G35" s="21">
        <f t="shared" si="0"/>
        <v>102141.32999999999</v>
      </c>
      <c r="L35" s="22"/>
    </row>
    <row r="36" spans="2:12" ht="113.25">
      <c r="B36" s="39" t="s">
        <v>71</v>
      </c>
      <c r="C36" s="30" t="s">
        <v>30</v>
      </c>
      <c r="D36" s="30" t="s">
        <v>72</v>
      </c>
      <c r="E36" s="31">
        <v>275400</v>
      </c>
      <c r="F36" s="31">
        <v>173258.67</v>
      </c>
      <c r="G36" s="21">
        <f t="shared" si="0"/>
        <v>102141.32999999999</v>
      </c>
      <c r="L36" s="22"/>
    </row>
    <row r="37" spans="2:12" ht="113.25">
      <c r="B37" s="39" t="s">
        <v>73</v>
      </c>
      <c r="C37" s="30" t="s">
        <v>30</v>
      </c>
      <c r="D37" s="30" t="s">
        <v>74</v>
      </c>
      <c r="E37" s="31">
        <v>275400</v>
      </c>
      <c r="F37" s="31">
        <v>173258.67</v>
      </c>
      <c r="G37" s="21">
        <f t="shared" si="0"/>
        <v>102141.32999999999</v>
      </c>
    </row>
    <row r="38" spans="2:12" ht="102">
      <c r="B38" s="39" t="s">
        <v>75</v>
      </c>
      <c r="C38" s="30" t="s">
        <v>30</v>
      </c>
      <c r="D38" s="30" t="s">
        <v>76</v>
      </c>
      <c r="E38" s="31">
        <v>275400</v>
      </c>
      <c r="F38" s="31">
        <v>173258.67</v>
      </c>
      <c r="G38" s="21">
        <f t="shared" si="0"/>
        <v>102141.32999999999</v>
      </c>
    </row>
    <row r="39" spans="2:12" ht="34.5">
      <c r="B39" s="39" t="s">
        <v>285</v>
      </c>
      <c r="C39" s="30" t="s">
        <v>30</v>
      </c>
      <c r="D39" s="30" t="s">
        <v>286</v>
      </c>
      <c r="E39" s="31">
        <v>1387000</v>
      </c>
      <c r="F39" s="31">
        <v>1387000</v>
      </c>
      <c r="G39" s="21">
        <f t="shared" si="0"/>
        <v>0</v>
      </c>
    </row>
    <row r="40" spans="2:12" ht="45.75">
      <c r="B40" s="39" t="s">
        <v>283</v>
      </c>
      <c r="C40" s="30" t="s">
        <v>30</v>
      </c>
      <c r="D40" s="30" t="s">
        <v>284</v>
      </c>
      <c r="E40" s="31">
        <v>1387000</v>
      </c>
      <c r="F40" s="31">
        <v>1387000</v>
      </c>
      <c r="G40" s="21">
        <f t="shared" ref="G40" si="1">E40-F40</f>
        <v>0</v>
      </c>
    </row>
    <row r="41" spans="2:12" ht="79.5">
      <c r="B41" s="39" t="s">
        <v>282</v>
      </c>
      <c r="C41" s="30" t="s">
        <v>30</v>
      </c>
      <c r="D41" s="30" t="s">
        <v>281</v>
      </c>
      <c r="E41" s="31">
        <v>1387000</v>
      </c>
      <c r="F41" s="31">
        <v>1387000</v>
      </c>
      <c r="G41" s="21">
        <f t="shared" ref="G41" si="2">E41-F41</f>
        <v>0</v>
      </c>
    </row>
    <row r="42" spans="2:12" ht="102" customHeight="1">
      <c r="B42" s="39" t="s">
        <v>282</v>
      </c>
      <c r="C42" s="30" t="s">
        <v>30</v>
      </c>
      <c r="D42" s="30" t="s">
        <v>280</v>
      </c>
      <c r="E42" s="31">
        <v>1387000</v>
      </c>
      <c r="F42" s="31">
        <v>1387000</v>
      </c>
      <c r="G42" s="21">
        <f t="shared" ref="G42" si="3">E42-F42</f>
        <v>0</v>
      </c>
    </row>
    <row r="43" spans="2:12" ht="23.25">
      <c r="B43" s="39" t="s">
        <v>77</v>
      </c>
      <c r="C43" s="30" t="s">
        <v>30</v>
      </c>
      <c r="D43" s="30" t="s">
        <v>78</v>
      </c>
      <c r="E43" s="31">
        <v>22000</v>
      </c>
      <c r="F43" s="31">
        <v>300</v>
      </c>
      <c r="G43" s="21">
        <f t="shared" si="0"/>
        <v>21700</v>
      </c>
    </row>
    <row r="44" spans="2:12" ht="57">
      <c r="B44" s="39" t="s">
        <v>79</v>
      </c>
      <c r="C44" s="30" t="s">
        <v>30</v>
      </c>
      <c r="D44" s="30" t="s">
        <v>80</v>
      </c>
      <c r="E44" s="31">
        <v>22000</v>
      </c>
      <c r="F44" s="31">
        <v>16600</v>
      </c>
      <c r="G44" s="21">
        <f t="shared" si="0"/>
        <v>5400</v>
      </c>
    </row>
    <row r="45" spans="2:12" ht="68.25">
      <c r="B45" s="39" t="s">
        <v>81</v>
      </c>
      <c r="C45" s="30" t="s">
        <v>30</v>
      </c>
      <c r="D45" s="30" t="s">
        <v>82</v>
      </c>
      <c r="E45" s="31">
        <v>22000</v>
      </c>
      <c r="F45" s="31">
        <v>16600</v>
      </c>
      <c r="G45" s="21">
        <f t="shared" ref="G45" si="4">E45-F45</f>
        <v>5400</v>
      </c>
    </row>
    <row r="46" spans="2:12" ht="34.5">
      <c r="B46" s="39" t="s">
        <v>278</v>
      </c>
      <c r="C46" s="41" t="s">
        <v>30</v>
      </c>
      <c r="D46" s="30" t="s">
        <v>279</v>
      </c>
      <c r="E46" s="31"/>
      <c r="F46" s="31">
        <v>11954</v>
      </c>
      <c r="G46" s="21">
        <f>E46-F46</f>
        <v>-11954</v>
      </c>
    </row>
    <row r="47" spans="2:12" ht="45.75">
      <c r="B47" s="39" t="s">
        <v>276</v>
      </c>
      <c r="C47" s="41" t="s">
        <v>30</v>
      </c>
      <c r="D47" s="30" t="s">
        <v>277</v>
      </c>
      <c r="E47" s="31"/>
      <c r="F47" s="31">
        <v>11954</v>
      </c>
      <c r="G47" s="21">
        <f>E47-F47</f>
        <v>-11954</v>
      </c>
    </row>
    <row r="48" spans="2:12">
      <c r="B48" s="39" t="s">
        <v>274</v>
      </c>
      <c r="C48" s="41" t="s">
        <v>30</v>
      </c>
      <c r="D48" s="30" t="s">
        <v>275</v>
      </c>
      <c r="E48" s="31"/>
      <c r="F48" s="31">
        <v>3296</v>
      </c>
      <c r="G48" s="21">
        <f>E48-F48</f>
        <v>-3296</v>
      </c>
    </row>
    <row r="49" spans="2:7">
      <c r="B49" s="39" t="s">
        <v>272</v>
      </c>
      <c r="C49" s="41" t="s">
        <v>30</v>
      </c>
      <c r="D49" s="30" t="s">
        <v>273</v>
      </c>
      <c r="E49" s="31"/>
      <c r="F49" s="31">
        <v>3296</v>
      </c>
      <c r="G49" s="21">
        <f>E49-F49</f>
        <v>-3296</v>
      </c>
    </row>
    <row r="50" spans="2:7" ht="23.25">
      <c r="B50" s="39" t="s">
        <v>270</v>
      </c>
      <c r="C50" s="41" t="s">
        <v>30</v>
      </c>
      <c r="D50" s="30" t="s">
        <v>271</v>
      </c>
      <c r="E50" s="31"/>
      <c r="F50" s="31">
        <v>3296</v>
      </c>
      <c r="G50" s="21">
        <f>E50-F50</f>
        <v>-3296</v>
      </c>
    </row>
    <row r="51" spans="2:7" ht="68.25">
      <c r="B51" s="39" t="s">
        <v>81</v>
      </c>
      <c r="C51" s="30" t="s">
        <v>30</v>
      </c>
      <c r="D51" s="30" t="s">
        <v>82</v>
      </c>
      <c r="E51" s="31">
        <v>22000</v>
      </c>
      <c r="F51" s="31">
        <v>8600</v>
      </c>
      <c r="G51" s="21">
        <f t="shared" si="0"/>
        <v>13400</v>
      </c>
    </row>
    <row r="52" spans="2:7">
      <c r="B52" s="39" t="s">
        <v>83</v>
      </c>
      <c r="C52" s="30" t="s">
        <v>30</v>
      </c>
      <c r="D52" s="30" t="s">
        <v>84</v>
      </c>
      <c r="E52" s="31">
        <v>3123700</v>
      </c>
      <c r="F52" s="31">
        <v>2065300</v>
      </c>
      <c r="G52" s="21">
        <f t="shared" si="0"/>
        <v>1058400</v>
      </c>
    </row>
    <row r="53" spans="2:7" ht="45.75">
      <c r="B53" s="39" t="s">
        <v>85</v>
      </c>
      <c r="C53" s="30" t="s">
        <v>30</v>
      </c>
      <c r="D53" s="30" t="s">
        <v>86</v>
      </c>
      <c r="E53" s="31">
        <v>3123700</v>
      </c>
      <c r="F53" s="31">
        <v>2065300</v>
      </c>
      <c r="G53" s="21">
        <f t="shared" si="0"/>
        <v>1058400</v>
      </c>
    </row>
    <row r="54" spans="2:7" ht="34.5">
      <c r="B54" s="39" t="s">
        <v>87</v>
      </c>
      <c r="C54" s="30" t="s">
        <v>30</v>
      </c>
      <c r="D54" s="30" t="s">
        <v>251</v>
      </c>
      <c r="E54" s="31">
        <v>2174000</v>
      </c>
      <c r="F54" s="31">
        <v>2065300</v>
      </c>
      <c r="G54" s="21">
        <f t="shared" si="0"/>
        <v>108700</v>
      </c>
    </row>
    <row r="55" spans="2:7" ht="23.25">
      <c r="B55" s="39" t="s">
        <v>88</v>
      </c>
      <c r="C55" s="30" t="s">
        <v>30</v>
      </c>
      <c r="D55" s="30" t="s">
        <v>252</v>
      </c>
      <c r="E55" s="31">
        <v>2174000</v>
      </c>
      <c r="F55" s="31">
        <v>2065300</v>
      </c>
      <c r="G55" s="21">
        <f t="shared" si="0"/>
        <v>108700</v>
      </c>
    </row>
    <row r="56" spans="2:7" ht="34.5">
      <c r="B56" s="39" t="s">
        <v>89</v>
      </c>
      <c r="C56" s="30" t="s">
        <v>30</v>
      </c>
      <c r="D56" s="30" t="s">
        <v>253</v>
      </c>
      <c r="E56" s="31">
        <v>2174000</v>
      </c>
      <c r="F56" s="31">
        <v>2065300</v>
      </c>
      <c r="G56" s="21">
        <f t="shared" si="0"/>
        <v>108700</v>
      </c>
    </row>
    <row r="57" spans="2:7" ht="34.5">
      <c r="B57" s="39" t="s">
        <v>90</v>
      </c>
      <c r="C57" s="30" t="s">
        <v>30</v>
      </c>
      <c r="D57" s="30" t="s">
        <v>254</v>
      </c>
      <c r="E57" s="31">
        <v>77300</v>
      </c>
      <c r="F57" s="31">
        <f>F58+F60</f>
        <v>59899.33</v>
      </c>
      <c r="G57" s="21">
        <f t="shared" si="0"/>
        <v>17400.669999999998</v>
      </c>
    </row>
    <row r="58" spans="2:7" ht="45.75">
      <c r="B58" s="39" t="s">
        <v>93</v>
      </c>
      <c r="C58" s="30" t="s">
        <v>30</v>
      </c>
      <c r="D58" s="30" t="s">
        <v>255</v>
      </c>
      <c r="E58" s="31">
        <v>200</v>
      </c>
      <c r="F58" s="31">
        <v>200</v>
      </c>
      <c r="G58" s="21">
        <f t="shared" si="0"/>
        <v>0</v>
      </c>
    </row>
    <row r="59" spans="2:7" ht="57">
      <c r="B59" s="39" t="s">
        <v>92</v>
      </c>
      <c r="C59" s="30" t="s">
        <v>30</v>
      </c>
      <c r="D59" s="30" t="s">
        <v>256</v>
      </c>
      <c r="E59" s="31">
        <v>200</v>
      </c>
      <c r="F59" s="31">
        <v>200</v>
      </c>
      <c r="G59" s="21">
        <f t="shared" si="0"/>
        <v>0</v>
      </c>
    </row>
    <row r="60" spans="2:7" ht="57">
      <c r="B60" s="39" t="s">
        <v>91</v>
      </c>
      <c r="C60" s="30" t="s">
        <v>30</v>
      </c>
      <c r="D60" s="30" t="s">
        <v>257</v>
      </c>
      <c r="E60" s="31">
        <v>77100</v>
      </c>
      <c r="F60" s="31">
        <v>59699.33</v>
      </c>
      <c r="G60" s="21">
        <f t="shared" si="0"/>
        <v>17400.669999999998</v>
      </c>
    </row>
    <row r="61" spans="2:7" ht="57">
      <c r="B61" s="39" t="s">
        <v>92</v>
      </c>
      <c r="C61" s="30" t="s">
        <v>30</v>
      </c>
      <c r="D61" s="30" t="s">
        <v>258</v>
      </c>
      <c r="E61" s="31">
        <v>77100</v>
      </c>
      <c r="F61" s="31">
        <v>59699.33</v>
      </c>
      <c r="G61" s="21">
        <f>E61-F61</f>
        <v>17400.669999999998</v>
      </c>
    </row>
    <row r="62" spans="2:7">
      <c r="B62" s="39" t="s">
        <v>94</v>
      </c>
      <c r="C62" s="30" t="s">
        <v>30</v>
      </c>
      <c r="D62" s="30" t="s">
        <v>95</v>
      </c>
      <c r="E62" s="31">
        <v>872400</v>
      </c>
      <c r="F62" s="31">
        <v>729030</v>
      </c>
      <c r="G62" s="21">
        <f t="shared" si="0"/>
        <v>143370</v>
      </c>
    </row>
    <row r="63" spans="2:7" ht="23.25">
      <c r="B63" s="39" t="s">
        <v>96</v>
      </c>
      <c r="C63" s="30" t="s">
        <v>30</v>
      </c>
      <c r="D63" s="30" t="s">
        <v>97</v>
      </c>
      <c r="E63" s="31">
        <v>872400</v>
      </c>
      <c r="F63" s="31">
        <v>729030</v>
      </c>
      <c r="G63" s="21">
        <f t="shared" si="0"/>
        <v>143370</v>
      </c>
    </row>
    <row r="64" spans="2:7" ht="34.5">
      <c r="B64" s="29" t="s">
        <v>98</v>
      </c>
      <c r="C64" s="30" t="s">
        <v>30</v>
      </c>
      <c r="D64" s="30" t="s">
        <v>99</v>
      </c>
      <c r="E64" s="31">
        <v>872400</v>
      </c>
      <c r="F64" s="31">
        <v>729030</v>
      </c>
      <c r="G64" s="21">
        <f t="shared" si="0"/>
        <v>143370</v>
      </c>
    </row>
    <row r="65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showGridLines="0" workbookViewId="0">
      <pane ySplit="3" topLeftCell="A64" activePane="bottomLeft" state="frozen"/>
      <selection pane="bottomLeft" activeCell="J72" sqref="J72:K72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9.42578125" style="42" customWidth="1"/>
    <col min="9" max="9" width="3.42578125" style="42" customWidth="1"/>
    <col min="10" max="10" width="9.5703125" style="42" customWidth="1"/>
    <col min="11" max="11" width="1.5703125" customWidth="1"/>
    <col min="12" max="12" width="0.140625" customWidth="1"/>
    <col min="13" max="13" width="0.28515625" customWidth="1"/>
    <col min="14" max="14" width="5.710937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65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8" ht="15" customHeight="1">
      <c r="N2" s="66" t="s">
        <v>100</v>
      </c>
      <c r="O2" s="44"/>
      <c r="P2" s="44"/>
      <c r="Q2" s="44"/>
      <c r="R2" s="44"/>
    </row>
    <row r="3" spans="1:18" ht="3.75" customHeight="1"/>
    <row r="4" spans="1:18" ht="14.25" customHeight="1">
      <c r="B4" s="43" t="s">
        <v>101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8" ht="0.4" customHeight="1"/>
    <row r="6" spans="1:18" ht="36.4" customHeight="1">
      <c r="B6" s="67" t="s">
        <v>17</v>
      </c>
      <c r="C6" s="68"/>
      <c r="D6" s="69" t="s">
        <v>18</v>
      </c>
      <c r="E6" s="68"/>
      <c r="F6" s="69" t="s">
        <v>102</v>
      </c>
      <c r="G6" s="68"/>
      <c r="H6" s="69" t="s">
        <v>20</v>
      </c>
      <c r="I6" s="68"/>
      <c r="J6" s="69" t="s">
        <v>21</v>
      </c>
      <c r="K6" s="70"/>
      <c r="L6" s="68"/>
      <c r="M6" s="71" t="s">
        <v>22</v>
      </c>
      <c r="N6" s="70"/>
      <c r="O6" s="70"/>
      <c r="P6" s="72"/>
    </row>
    <row r="7" spans="1:18" ht="11.65" customHeight="1">
      <c r="B7" s="78" t="s">
        <v>23</v>
      </c>
      <c r="C7" s="74"/>
      <c r="D7" s="73" t="s">
        <v>24</v>
      </c>
      <c r="E7" s="74"/>
      <c r="F7" s="73" t="s">
        <v>25</v>
      </c>
      <c r="G7" s="74"/>
      <c r="H7" s="73" t="s">
        <v>26</v>
      </c>
      <c r="I7" s="74"/>
      <c r="J7" s="73" t="s">
        <v>27</v>
      </c>
      <c r="K7" s="75"/>
      <c r="L7" s="74"/>
      <c r="M7" s="76" t="s">
        <v>28</v>
      </c>
      <c r="N7" s="75"/>
      <c r="O7" s="75"/>
      <c r="P7" s="77"/>
    </row>
    <row r="8" spans="1:18" ht="30" customHeight="1">
      <c r="B8" s="60" t="s">
        <v>103</v>
      </c>
      <c r="C8" s="46"/>
      <c r="D8" s="61" t="s">
        <v>104</v>
      </c>
      <c r="E8" s="46"/>
      <c r="F8" s="61" t="s">
        <v>31</v>
      </c>
      <c r="G8" s="46"/>
      <c r="H8" s="62">
        <v>7181765</v>
      </c>
      <c r="I8" s="46"/>
      <c r="J8" s="62">
        <v>5312365.28</v>
      </c>
      <c r="K8" s="63"/>
      <c r="L8" s="46"/>
      <c r="M8" s="64">
        <f>H8-J8</f>
        <v>1869399.7199999997</v>
      </c>
      <c r="N8" s="63"/>
      <c r="O8" s="63"/>
      <c r="P8" s="46"/>
    </row>
    <row r="9" spans="1:18" ht="14.25" customHeight="1">
      <c r="B9" s="60" t="s">
        <v>105</v>
      </c>
      <c r="C9" s="46"/>
      <c r="D9" s="61" t="s">
        <v>104</v>
      </c>
      <c r="E9" s="46"/>
      <c r="F9" s="61" t="s">
        <v>207</v>
      </c>
      <c r="G9" s="46"/>
      <c r="H9" s="62">
        <f>H10+H23</f>
        <v>4006600</v>
      </c>
      <c r="I9" s="46"/>
      <c r="J9" s="62">
        <f>J10+J23</f>
        <v>3132876.63</v>
      </c>
      <c r="K9" s="63"/>
      <c r="L9" s="46"/>
      <c r="M9" s="64">
        <f t="shared" ref="M9:M40" si="0">H9-J9</f>
        <v>873723.37000000011</v>
      </c>
      <c r="N9" s="63"/>
      <c r="O9" s="63"/>
      <c r="P9" s="46"/>
    </row>
    <row r="10" spans="1:18" ht="70.5" customHeight="1">
      <c r="B10" s="60" t="s">
        <v>109</v>
      </c>
      <c r="C10" s="46"/>
      <c r="D10" s="61" t="s">
        <v>104</v>
      </c>
      <c r="E10" s="46"/>
      <c r="F10" s="61" t="s">
        <v>110</v>
      </c>
      <c r="G10" s="46"/>
      <c r="H10" s="62">
        <v>3896600</v>
      </c>
      <c r="I10" s="46"/>
      <c r="J10" s="62">
        <v>3100724.83</v>
      </c>
      <c r="K10" s="63"/>
      <c r="L10" s="46"/>
      <c r="M10" s="64">
        <f t="shared" si="0"/>
        <v>795875.16999999993</v>
      </c>
      <c r="N10" s="63"/>
      <c r="O10" s="63"/>
      <c r="P10" s="46"/>
    </row>
    <row r="11" spans="1:18" ht="86.25" customHeight="1">
      <c r="B11" s="79" t="s">
        <v>106</v>
      </c>
      <c r="C11" s="46"/>
      <c r="D11" s="61" t="s">
        <v>104</v>
      </c>
      <c r="E11" s="46"/>
      <c r="F11" s="61" t="s">
        <v>209</v>
      </c>
      <c r="G11" s="46"/>
      <c r="H11" s="62">
        <v>2865500</v>
      </c>
      <c r="I11" s="46"/>
      <c r="J11" s="62">
        <v>2401314.7400000002</v>
      </c>
      <c r="K11" s="63"/>
      <c r="L11" s="46"/>
      <c r="M11" s="64">
        <f t="shared" si="0"/>
        <v>464185.25999999978</v>
      </c>
      <c r="N11" s="63"/>
      <c r="O11" s="63"/>
      <c r="P11" s="46"/>
    </row>
    <row r="12" spans="1:18" ht="46.5" customHeight="1">
      <c r="B12" s="79" t="s">
        <v>107</v>
      </c>
      <c r="C12" s="46"/>
      <c r="D12" s="61" t="s">
        <v>104</v>
      </c>
      <c r="E12" s="46"/>
      <c r="F12" s="61" t="s">
        <v>210</v>
      </c>
      <c r="G12" s="46"/>
      <c r="H12" s="62">
        <f>SUM(H13:I14)</f>
        <v>2865500</v>
      </c>
      <c r="I12" s="46"/>
      <c r="J12" s="62">
        <f>SUM(J13:L14)</f>
        <v>2401314.7400000002</v>
      </c>
      <c r="K12" s="63"/>
      <c r="L12" s="46"/>
      <c r="M12" s="64">
        <f t="shared" si="0"/>
        <v>464185.25999999978</v>
      </c>
      <c r="N12" s="63"/>
      <c r="O12" s="63"/>
      <c r="P12" s="46"/>
    </row>
    <row r="13" spans="1:18" ht="24.75" customHeight="1">
      <c r="B13" s="60" t="s">
        <v>211</v>
      </c>
      <c r="C13" s="46"/>
      <c r="D13" s="61" t="s">
        <v>104</v>
      </c>
      <c r="E13" s="46"/>
      <c r="F13" s="61" t="s">
        <v>212</v>
      </c>
      <c r="G13" s="46"/>
      <c r="H13" s="62">
        <v>2173600</v>
      </c>
      <c r="I13" s="46"/>
      <c r="J13" s="62">
        <v>1885810.37</v>
      </c>
      <c r="K13" s="63"/>
      <c r="L13" s="46"/>
      <c r="M13" s="64">
        <f t="shared" si="0"/>
        <v>287789.62999999989</v>
      </c>
      <c r="N13" s="63"/>
      <c r="O13" s="63"/>
      <c r="P13" s="46"/>
    </row>
    <row r="14" spans="1:18" ht="73.5" customHeight="1">
      <c r="B14" s="60" t="s">
        <v>208</v>
      </c>
      <c r="C14" s="46"/>
      <c r="D14" s="61" t="s">
        <v>104</v>
      </c>
      <c r="E14" s="46"/>
      <c r="F14" s="61" t="s">
        <v>213</v>
      </c>
      <c r="G14" s="46"/>
      <c r="H14" s="62">
        <v>691900</v>
      </c>
      <c r="I14" s="46"/>
      <c r="J14" s="62">
        <v>515504.37</v>
      </c>
      <c r="K14" s="63"/>
      <c r="L14" s="46"/>
      <c r="M14" s="64">
        <f t="shared" si="0"/>
        <v>176395.63</v>
      </c>
      <c r="N14" s="63"/>
      <c r="O14" s="63"/>
      <c r="P14" s="46"/>
    </row>
    <row r="15" spans="1:18" ht="39.75" customHeight="1">
      <c r="B15" s="79" t="s">
        <v>111</v>
      </c>
      <c r="C15" s="46"/>
      <c r="D15" s="61" t="s">
        <v>104</v>
      </c>
      <c r="E15" s="46"/>
      <c r="F15" s="61" t="s">
        <v>214</v>
      </c>
      <c r="G15" s="46"/>
      <c r="H15" s="62">
        <v>1007200</v>
      </c>
      <c r="I15" s="46"/>
      <c r="J15" s="62">
        <v>678984.71</v>
      </c>
      <c r="K15" s="63"/>
      <c r="L15" s="46"/>
      <c r="M15" s="64">
        <f t="shared" si="0"/>
        <v>328215.29000000004</v>
      </c>
      <c r="N15" s="63"/>
      <c r="O15" s="63"/>
      <c r="P15" s="46"/>
    </row>
    <row r="16" spans="1:18" ht="37.5" customHeight="1">
      <c r="B16" s="79" t="s">
        <v>112</v>
      </c>
      <c r="C16" s="46"/>
      <c r="D16" s="61" t="s">
        <v>104</v>
      </c>
      <c r="E16" s="46"/>
      <c r="F16" s="61" t="s">
        <v>215</v>
      </c>
      <c r="G16" s="46"/>
      <c r="H16" s="62">
        <v>1007200</v>
      </c>
      <c r="I16" s="46"/>
      <c r="J16" s="62">
        <v>678984.71</v>
      </c>
      <c r="K16" s="63"/>
      <c r="L16" s="46"/>
      <c r="M16" s="64">
        <f t="shared" si="0"/>
        <v>328215.29000000004</v>
      </c>
      <c r="N16" s="63"/>
      <c r="O16" s="63"/>
      <c r="P16" s="46"/>
    </row>
    <row r="17" spans="2:16" ht="45" customHeight="1">
      <c r="B17" s="60" t="s">
        <v>113</v>
      </c>
      <c r="C17" s="46"/>
      <c r="D17" s="61" t="s">
        <v>104</v>
      </c>
      <c r="E17" s="46"/>
      <c r="F17" s="61" t="s">
        <v>216</v>
      </c>
      <c r="G17" s="46"/>
      <c r="H17" s="62">
        <v>1007200</v>
      </c>
      <c r="I17" s="46"/>
      <c r="J17" s="62">
        <v>678984.71</v>
      </c>
      <c r="K17" s="63"/>
      <c r="L17" s="46"/>
      <c r="M17" s="64">
        <f t="shared" si="0"/>
        <v>328215.29000000004</v>
      </c>
      <c r="N17" s="63"/>
      <c r="O17" s="63"/>
      <c r="P17" s="46"/>
    </row>
    <row r="18" spans="2:16" ht="21.75" customHeight="1">
      <c r="B18" s="79" t="s">
        <v>114</v>
      </c>
      <c r="C18" s="46"/>
      <c r="D18" s="61" t="s">
        <v>104</v>
      </c>
      <c r="E18" s="46"/>
      <c r="F18" s="61" t="s">
        <v>217</v>
      </c>
      <c r="G18" s="46"/>
      <c r="H18" s="62">
        <v>21900</v>
      </c>
      <c r="I18" s="46"/>
      <c r="J18" s="62">
        <f>SUM(J20:L22)</f>
        <v>20425.379999999997</v>
      </c>
      <c r="K18" s="63"/>
      <c r="L18" s="46"/>
      <c r="M18" s="64">
        <f t="shared" si="0"/>
        <v>1474.6200000000026</v>
      </c>
      <c r="N18" s="63"/>
      <c r="O18" s="63"/>
      <c r="P18" s="46"/>
    </row>
    <row r="19" spans="2:16" ht="24.75" customHeight="1">
      <c r="B19" s="79" t="s">
        <v>115</v>
      </c>
      <c r="C19" s="46"/>
      <c r="D19" s="61" t="s">
        <v>104</v>
      </c>
      <c r="E19" s="46"/>
      <c r="F19" s="61" t="s">
        <v>218</v>
      </c>
      <c r="G19" s="46"/>
      <c r="H19" s="62">
        <f>H20+H21+H22</f>
        <v>23900</v>
      </c>
      <c r="I19" s="46"/>
      <c r="J19" s="62">
        <f>SUM(J20:L22)</f>
        <v>20425.379999999997</v>
      </c>
      <c r="K19" s="63"/>
      <c r="L19" s="46"/>
      <c r="M19" s="64">
        <f t="shared" si="0"/>
        <v>3474.6200000000026</v>
      </c>
      <c r="N19" s="63"/>
      <c r="O19" s="63"/>
      <c r="P19" s="46"/>
    </row>
    <row r="20" spans="2:16" s="23" customFormat="1" ht="21.75" customHeight="1">
      <c r="B20" s="80" t="s">
        <v>219</v>
      </c>
      <c r="C20" s="81"/>
      <c r="D20" s="82">
        <v>200</v>
      </c>
      <c r="E20" s="83"/>
      <c r="F20" s="82" t="s">
        <v>220</v>
      </c>
      <c r="G20" s="83"/>
      <c r="H20" s="84">
        <v>6300</v>
      </c>
      <c r="I20" s="85"/>
      <c r="J20" s="84">
        <v>4815</v>
      </c>
      <c r="K20" s="86"/>
      <c r="L20" s="24"/>
      <c r="M20" s="84">
        <f>H20-J20</f>
        <v>1485</v>
      </c>
      <c r="N20" s="86"/>
      <c r="O20" s="86"/>
      <c r="P20" s="24"/>
    </row>
    <row r="21" spans="2:16" ht="21.75" customHeight="1">
      <c r="B21" s="60" t="s">
        <v>116</v>
      </c>
      <c r="C21" s="46"/>
      <c r="D21" s="61" t="s">
        <v>104</v>
      </c>
      <c r="E21" s="46"/>
      <c r="F21" s="61" t="s">
        <v>221</v>
      </c>
      <c r="G21" s="46"/>
      <c r="H21" s="62">
        <v>1600</v>
      </c>
      <c r="I21" s="46"/>
      <c r="J21" s="62">
        <v>1600</v>
      </c>
      <c r="K21" s="63"/>
      <c r="L21" s="46"/>
      <c r="M21" s="64">
        <f t="shared" si="0"/>
        <v>0</v>
      </c>
      <c r="N21" s="63"/>
      <c r="O21" s="63"/>
      <c r="P21" s="46"/>
    </row>
    <row r="22" spans="2:16" ht="21.75" customHeight="1">
      <c r="B22" s="60" t="s">
        <v>222</v>
      </c>
      <c r="C22" s="46"/>
      <c r="D22" s="61" t="s">
        <v>104</v>
      </c>
      <c r="E22" s="46"/>
      <c r="F22" s="61" t="s">
        <v>223</v>
      </c>
      <c r="G22" s="46"/>
      <c r="H22" s="62">
        <v>16000</v>
      </c>
      <c r="I22" s="46"/>
      <c r="J22" s="62">
        <v>14010.38</v>
      </c>
      <c r="K22" s="63"/>
      <c r="L22" s="46"/>
      <c r="M22" s="64">
        <f t="shared" si="0"/>
        <v>1989.6200000000008</v>
      </c>
      <c r="N22" s="63"/>
      <c r="O22" s="63"/>
      <c r="P22" s="46"/>
    </row>
    <row r="23" spans="2:16" ht="25.5" customHeight="1">
      <c r="B23" s="60" t="s">
        <v>117</v>
      </c>
      <c r="C23" s="46"/>
      <c r="D23" s="61" t="s">
        <v>104</v>
      </c>
      <c r="E23" s="46"/>
      <c r="F23" s="61" t="s">
        <v>118</v>
      </c>
      <c r="G23" s="46"/>
      <c r="H23" s="62">
        <v>110000</v>
      </c>
      <c r="I23" s="46"/>
      <c r="J23" s="62">
        <v>32151.8</v>
      </c>
      <c r="K23" s="63"/>
      <c r="L23" s="46"/>
      <c r="M23" s="64">
        <f t="shared" si="0"/>
        <v>77848.2</v>
      </c>
      <c r="N23" s="63"/>
      <c r="O23" s="63"/>
      <c r="P23" s="46"/>
    </row>
    <row r="24" spans="2:16" ht="17.25" customHeight="1">
      <c r="B24" s="79" t="s">
        <v>114</v>
      </c>
      <c r="C24" s="46"/>
      <c r="D24" s="61" t="s">
        <v>104</v>
      </c>
      <c r="E24" s="46"/>
      <c r="F24" s="61" t="s">
        <v>119</v>
      </c>
      <c r="G24" s="46"/>
      <c r="H24" s="62">
        <v>10000</v>
      </c>
      <c r="I24" s="46"/>
      <c r="J24" s="62">
        <v>10000</v>
      </c>
      <c r="K24" s="63"/>
      <c r="L24" s="46"/>
      <c r="M24" s="64">
        <f t="shared" si="0"/>
        <v>0</v>
      </c>
      <c r="N24" s="63"/>
      <c r="O24" s="63"/>
      <c r="P24" s="46"/>
    </row>
    <row r="25" spans="2:16" ht="26.25" customHeight="1">
      <c r="B25" s="79" t="s">
        <v>115</v>
      </c>
      <c r="C25" s="46"/>
      <c r="D25" s="61" t="s">
        <v>104</v>
      </c>
      <c r="E25" s="46"/>
      <c r="F25" s="61" t="s">
        <v>120</v>
      </c>
      <c r="G25" s="46"/>
      <c r="H25" s="62">
        <v>10000</v>
      </c>
      <c r="I25" s="46"/>
      <c r="J25" s="62">
        <v>10000</v>
      </c>
      <c r="K25" s="63"/>
      <c r="L25" s="46"/>
      <c r="M25" s="64">
        <f t="shared" si="0"/>
        <v>0</v>
      </c>
      <c r="N25" s="63"/>
      <c r="O25" s="63"/>
      <c r="P25" s="46"/>
    </row>
    <row r="26" spans="2:16" ht="17.25" customHeight="1">
      <c r="B26" s="60" t="s">
        <v>222</v>
      </c>
      <c r="C26" s="46"/>
      <c r="D26" s="61" t="s">
        <v>104</v>
      </c>
      <c r="E26" s="46"/>
      <c r="F26" s="61" t="s">
        <v>224</v>
      </c>
      <c r="G26" s="46"/>
      <c r="H26" s="62">
        <v>10000</v>
      </c>
      <c r="I26" s="46"/>
      <c r="J26" s="62">
        <v>10000</v>
      </c>
      <c r="K26" s="63"/>
      <c r="L26" s="46"/>
      <c r="M26" s="64">
        <f t="shared" si="0"/>
        <v>0</v>
      </c>
      <c r="N26" s="63"/>
      <c r="O26" s="63"/>
      <c r="P26" s="46"/>
    </row>
    <row r="27" spans="2:16" s="26" customFormat="1" ht="34.5" customHeight="1">
      <c r="B27" s="60" t="s">
        <v>229</v>
      </c>
      <c r="C27" s="46"/>
      <c r="D27" s="61" t="s">
        <v>104</v>
      </c>
      <c r="E27" s="46"/>
      <c r="F27" s="61" t="s">
        <v>262</v>
      </c>
      <c r="G27" s="46"/>
      <c r="H27" s="62">
        <v>100000</v>
      </c>
      <c r="I27" s="46"/>
      <c r="J27" s="62">
        <v>22151.8</v>
      </c>
      <c r="K27" s="63"/>
      <c r="L27" s="46"/>
      <c r="M27" s="64">
        <f t="shared" ref="M27" si="1">H27-J27</f>
        <v>77848.2</v>
      </c>
      <c r="N27" s="63"/>
      <c r="O27" s="63"/>
      <c r="P27" s="46"/>
    </row>
    <row r="28" spans="2:16" s="26" customFormat="1" ht="34.5" customHeight="1">
      <c r="B28" s="60" t="s">
        <v>112</v>
      </c>
      <c r="C28" s="46"/>
      <c r="D28" s="61" t="s">
        <v>104</v>
      </c>
      <c r="E28" s="46"/>
      <c r="F28" s="61" t="s">
        <v>263</v>
      </c>
      <c r="G28" s="46"/>
      <c r="H28" s="62">
        <v>100000</v>
      </c>
      <c r="I28" s="46"/>
      <c r="J28" s="62">
        <v>22151.8</v>
      </c>
      <c r="K28" s="63"/>
      <c r="L28" s="46"/>
      <c r="M28" s="64">
        <f t="shared" ref="M28" si="2">H28-J28</f>
        <v>77848.2</v>
      </c>
      <c r="N28" s="63"/>
      <c r="O28" s="63"/>
      <c r="P28" s="46"/>
    </row>
    <row r="29" spans="2:16" s="26" customFormat="1" ht="21.75" customHeight="1">
      <c r="B29" s="60" t="s">
        <v>264</v>
      </c>
      <c r="C29" s="46"/>
      <c r="D29" s="61" t="s">
        <v>104</v>
      </c>
      <c r="E29" s="46"/>
      <c r="F29" s="61" t="s">
        <v>265</v>
      </c>
      <c r="G29" s="46"/>
      <c r="H29" s="62">
        <v>100000</v>
      </c>
      <c r="I29" s="46"/>
      <c r="J29" s="62">
        <v>22151.8</v>
      </c>
      <c r="K29" s="63"/>
      <c r="L29" s="46"/>
      <c r="M29" s="64">
        <f t="shared" ref="M29" si="3">H29-J29</f>
        <v>77848.2</v>
      </c>
      <c r="N29" s="63"/>
      <c r="O29" s="63"/>
      <c r="P29" s="46"/>
    </row>
    <row r="30" spans="2:16" ht="13.35" customHeight="1">
      <c r="B30" s="60" t="s">
        <v>121</v>
      </c>
      <c r="C30" s="46"/>
      <c r="D30" s="61" t="s">
        <v>104</v>
      </c>
      <c r="E30" s="46"/>
      <c r="F30" s="61" t="s">
        <v>122</v>
      </c>
      <c r="G30" s="46"/>
      <c r="H30" s="62">
        <v>77100</v>
      </c>
      <c r="I30" s="46"/>
      <c r="J30" s="62">
        <v>55136.51</v>
      </c>
      <c r="K30" s="63"/>
      <c r="L30" s="46"/>
      <c r="M30" s="64">
        <f t="shared" si="0"/>
        <v>21963.489999999998</v>
      </c>
      <c r="N30" s="63"/>
      <c r="O30" s="63"/>
      <c r="P30" s="46"/>
    </row>
    <row r="31" spans="2:16" ht="22.5" customHeight="1">
      <c r="B31" s="60" t="s">
        <v>123</v>
      </c>
      <c r="C31" s="46"/>
      <c r="D31" s="61" t="s">
        <v>104</v>
      </c>
      <c r="E31" s="46"/>
      <c r="F31" s="61" t="s">
        <v>124</v>
      </c>
      <c r="G31" s="46"/>
      <c r="H31" s="62">
        <v>77100</v>
      </c>
      <c r="I31" s="46"/>
      <c r="J31" s="62">
        <v>55136.51</v>
      </c>
      <c r="K31" s="63"/>
      <c r="L31" s="46"/>
      <c r="M31" s="64">
        <f t="shared" si="0"/>
        <v>21963.489999999998</v>
      </c>
      <c r="N31" s="63"/>
      <c r="O31" s="63"/>
      <c r="P31" s="46"/>
    </row>
    <row r="32" spans="2:16" ht="90" customHeight="1">
      <c r="B32" s="79" t="s">
        <v>106</v>
      </c>
      <c r="C32" s="46"/>
      <c r="D32" s="61" t="s">
        <v>104</v>
      </c>
      <c r="E32" s="46"/>
      <c r="F32" s="61" t="s">
        <v>225</v>
      </c>
      <c r="G32" s="46"/>
      <c r="H32" s="62">
        <v>77100</v>
      </c>
      <c r="I32" s="46"/>
      <c r="J32" s="62">
        <v>55136.51</v>
      </c>
      <c r="K32" s="63"/>
      <c r="L32" s="46"/>
      <c r="M32" s="64">
        <f t="shared" si="0"/>
        <v>21963.489999999998</v>
      </c>
      <c r="N32" s="63"/>
      <c r="O32" s="63"/>
      <c r="P32" s="46"/>
    </row>
    <row r="33" spans="2:16" ht="36" customHeight="1">
      <c r="B33" s="79" t="s">
        <v>107</v>
      </c>
      <c r="C33" s="46"/>
      <c r="D33" s="61" t="s">
        <v>104</v>
      </c>
      <c r="E33" s="46"/>
      <c r="F33" s="61" t="s">
        <v>226</v>
      </c>
      <c r="G33" s="46"/>
      <c r="H33" s="62">
        <v>77100</v>
      </c>
      <c r="I33" s="46"/>
      <c r="J33" s="62">
        <v>55136.51</v>
      </c>
      <c r="K33" s="63"/>
      <c r="L33" s="46"/>
      <c r="M33" s="64">
        <f t="shared" si="0"/>
        <v>21963.489999999998</v>
      </c>
      <c r="N33" s="63"/>
      <c r="O33" s="63"/>
      <c r="P33" s="46"/>
    </row>
    <row r="34" spans="2:16" ht="54.75" customHeight="1">
      <c r="B34" s="60" t="s">
        <v>108</v>
      </c>
      <c r="C34" s="46"/>
      <c r="D34" s="61" t="s">
        <v>104</v>
      </c>
      <c r="E34" s="46"/>
      <c r="F34" s="61" t="s">
        <v>227</v>
      </c>
      <c r="G34" s="46"/>
      <c r="H34" s="62">
        <v>59200</v>
      </c>
      <c r="I34" s="46"/>
      <c r="J34" s="62">
        <v>44403.15</v>
      </c>
      <c r="K34" s="63"/>
      <c r="L34" s="46"/>
      <c r="M34" s="64">
        <f t="shared" si="0"/>
        <v>14796.849999999999</v>
      </c>
      <c r="N34" s="63"/>
      <c r="O34" s="63"/>
      <c r="P34" s="46"/>
    </row>
    <row r="35" spans="2:16" ht="74.25" customHeight="1">
      <c r="B35" s="60" t="s">
        <v>208</v>
      </c>
      <c r="C35" s="46"/>
      <c r="D35" s="61" t="s">
        <v>104</v>
      </c>
      <c r="E35" s="46"/>
      <c r="F35" s="61" t="s">
        <v>228</v>
      </c>
      <c r="G35" s="46"/>
      <c r="H35" s="62">
        <v>17900</v>
      </c>
      <c r="I35" s="46"/>
      <c r="J35" s="62">
        <v>10733.36</v>
      </c>
      <c r="K35" s="63"/>
      <c r="L35" s="46"/>
      <c r="M35" s="64">
        <f t="shared" si="0"/>
        <v>7166.6399999999994</v>
      </c>
      <c r="N35" s="63"/>
      <c r="O35" s="63"/>
      <c r="P35" s="46"/>
    </row>
    <row r="36" spans="2:16" ht="26.25" customHeight="1">
      <c r="B36" s="60" t="s">
        <v>125</v>
      </c>
      <c r="C36" s="46"/>
      <c r="D36" s="61" t="s">
        <v>104</v>
      </c>
      <c r="E36" s="46"/>
      <c r="F36" s="61" t="s">
        <v>126</v>
      </c>
      <c r="G36" s="46"/>
      <c r="H36" s="62">
        <v>49600</v>
      </c>
      <c r="I36" s="46"/>
      <c r="J36" s="62">
        <v>7830</v>
      </c>
      <c r="K36" s="63"/>
      <c r="L36" s="46"/>
      <c r="M36" s="64">
        <f t="shared" si="0"/>
        <v>41770</v>
      </c>
      <c r="N36" s="63"/>
      <c r="O36" s="63"/>
      <c r="P36" s="46"/>
    </row>
    <row r="37" spans="2:16" ht="49.5" customHeight="1">
      <c r="B37" s="60" t="s">
        <v>127</v>
      </c>
      <c r="C37" s="46"/>
      <c r="D37" s="61" t="s">
        <v>104</v>
      </c>
      <c r="E37" s="46"/>
      <c r="F37" s="61" t="s">
        <v>128</v>
      </c>
      <c r="G37" s="46"/>
      <c r="H37" s="62">
        <v>49600</v>
      </c>
      <c r="I37" s="46"/>
      <c r="J37" s="62">
        <v>7830</v>
      </c>
      <c r="K37" s="63"/>
      <c r="L37" s="46"/>
      <c r="M37" s="64">
        <f t="shared" si="0"/>
        <v>41770</v>
      </c>
      <c r="N37" s="63"/>
      <c r="O37" s="63"/>
      <c r="P37" s="46"/>
    </row>
    <row r="38" spans="2:16" ht="36.75" customHeight="1">
      <c r="B38" s="79" t="s">
        <v>229</v>
      </c>
      <c r="C38" s="46"/>
      <c r="D38" s="61" t="s">
        <v>104</v>
      </c>
      <c r="E38" s="46"/>
      <c r="F38" s="61" t="s">
        <v>230</v>
      </c>
      <c r="G38" s="46"/>
      <c r="H38" s="62">
        <v>49600</v>
      </c>
      <c r="I38" s="46"/>
      <c r="J38" s="62">
        <v>7830</v>
      </c>
      <c r="K38" s="63"/>
      <c r="L38" s="46"/>
      <c r="M38" s="64">
        <f t="shared" si="0"/>
        <v>41770</v>
      </c>
      <c r="N38" s="63"/>
      <c r="O38" s="63"/>
      <c r="P38" s="46"/>
    </row>
    <row r="39" spans="2:16" ht="40.5" customHeight="1">
      <c r="B39" s="79" t="s">
        <v>112</v>
      </c>
      <c r="C39" s="46"/>
      <c r="D39" s="61" t="s">
        <v>104</v>
      </c>
      <c r="E39" s="46"/>
      <c r="F39" s="61" t="s">
        <v>231</v>
      </c>
      <c r="G39" s="46"/>
      <c r="H39" s="62">
        <v>49600</v>
      </c>
      <c r="I39" s="46"/>
      <c r="J39" s="62">
        <v>7830</v>
      </c>
      <c r="K39" s="63"/>
      <c r="L39" s="46"/>
      <c r="M39" s="64">
        <f t="shared" si="0"/>
        <v>41770</v>
      </c>
      <c r="N39" s="63"/>
      <c r="O39" s="63"/>
      <c r="P39" s="46"/>
    </row>
    <row r="40" spans="2:16" ht="49.5" customHeight="1">
      <c r="B40" s="60" t="s">
        <v>113</v>
      </c>
      <c r="C40" s="46"/>
      <c r="D40" s="61" t="s">
        <v>104</v>
      </c>
      <c r="E40" s="46"/>
      <c r="F40" s="61" t="s">
        <v>232</v>
      </c>
      <c r="G40" s="46"/>
      <c r="H40" s="62">
        <v>49600</v>
      </c>
      <c r="I40" s="46"/>
      <c r="J40" s="62">
        <v>7830</v>
      </c>
      <c r="K40" s="63"/>
      <c r="L40" s="46"/>
      <c r="M40" s="64">
        <f t="shared" si="0"/>
        <v>41770</v>
      </c>
      <c r="N40" s="63"/>
      <c r="O40" s="63"/>
      <c r="P40" s="46"/>
    </row>
    <row r="41" spans="2:16" ht="13.35" customHeight="1">
      <c r="B41" s="60" t="s">
        <v>129</v>
      </c>
      <c r="C41" s="46"/>
      <c r="D41" s="61" t="s">
        <v>104</v>
      </c>
      <c r="E41" s="46"/>
      <c r="F41" s="61" t="s">
        <v>130</v>
      </c>
      <c r="G41" s="46"/>
      <c r="H41" s="62">
        <v>219400</v>
      </c>
      <c r="I41" s="46"/>
      <c r="J41" s="62">
        <v>219400</v>
      </c>
      <c r="K41" s="63"/>
      <c r="L41" s="46"/>
      <c r="M41" s="64">
        <f t="shared" ref="M41:M66" si="4">H41-J41</f>
        <v>0</v>
      </c>
      <c r="N41" s="63"/>
      <c r="O41" s="63"/>
      <c r="P41" s="46"/>
    </row>
    <row r="42" spans="2:16" ht="13.35" customHeight="1">
      <c r="B42" s="60" t="s">
        <v>131</v>
      </c>
      <c r="C42" s="46"/>
      <c r="D42" s="61" t="s">
        <v>104</v>
      </c>
      <c r="E42" s="46"/>
      <c r="F42" s="61" t="s">
        <v>132</v>
      </c>
      <c r="G42" s="46"/>
      <c r="H42" s="62">
        <v>19400</v>
      </c>
      <c r="I42" s="46"/>
      <c r="J42" s="62">
        <v>19400</v>
      </c>
      <c r="K42" s="63"/>
      <c r="L42" s="46"/>
      <c r="M42" s="64">
        <f t="shared" si="4"/>
        <v>0</v>
      </c>
      <c r="N42" s="63"/>
      <c r="O42" s="63"/>
      <c r="P42" s="46"/>
    </row>
    <row r="43" spans="2:16" ht="12.6" customHeight="1">
      <c r="B43" s="79" t="s">
        <v>114</v>
      </c>
      <c r="C43" s="46"/>
      <c r="D43" s="61" t="s">
        <v>104</v>
      </c>
      <c r="E43" s="46"/>
      <c r="F43" s="61" t="s">
        <v>260</v>
      </c>
      <c r="G43" s="46"/>
      <c r="H43" s="62">
        <v>19400</v>
      </c>
      <c r="I43" s="46"/>
      <c r="J43" s="62">
        <v>19400</v>
      </c>
      <c r="K43" s="63"/>
      <c r="L43" s="46"/>
      <c r="M43" s="64">
        <f t="shared" si="4"/>
        <v>0</v>
      </c>
      <c r="N43" s="63"/>
      <c r="O43" s="63"/>
      <c r="P43" s="46"/>
    </row>
    <row r="44" spans="2:16" ht="55.5" customHeight="1">
      <c r="B44" s="79" t="s">
        <v>133</v>
      </c>
      <c r="C44" s="46"/>
      <c r="D44" s="61" t="s">
        <v>104</v>
      </c>
      <c r="E44" s="46"/>
      <c r="F44" s="61" t="s">
        <v>233</v>
      </c>
      <c r="G44" s="46"/>
      <c r="H44" s="62">
        <v>19400</v>
      </c>
      <c r="I44" s="46"/>
      <c r="J44" s="62">
        <v>19400</v>
      </c>
      <c r="K44" s="63"/>
      <c r="L44" s="46"/>
      <c r="M44" s="64">
        <f t="shared" si="4"/>
        <v>0</v>
      </c>
      <c r="N44" s="63"/>
      <c r="O44" s="63"/>
      <c r="P44" s="46"/>
    </row>
    <row r="45" spans="2:16" ht="27" customHeight="1">
      <c r="B45" s="60" t="s">
        <v>134</v>
      </c>
      <c r="C45" s="46"/>
      <c r="D45" s="61" t="s">
        <v>104</v>
      </c>
      <c r="E45" s="46"/>
      <c r="F45" s="61" t="s">
        <v>135</v>
      </c>
      <c r="G45" s="46"/>
      <c r="H45" s="62">
        <v>200000</v>
      </c>
      <c r="I45" s="46"/>
      <c r="J45" s="62">
        <v>200000</v>
      </c>
      <c r="K45" s="63"/>
      <c r="L45" s="46"/>
      <c r="M45" s="64">
        <f t="shared" si="4"/>
        <v>0</v>
      </c>
      <c r="N45" s="63"/>
      <c r="O45" s="63"/>
      <c r="P45" s="46"/>
    </row>
    <row r="46" spans="2:16" ht="40.5" customHeight="1">
      <c r="B46" s="79" t="s">
        <v>111</v>
      </c>
      <c r="C46" s="46"/>
      <c r="D46" s="61" t="s">
        <v>104</v>
      </c>
      <c r="E46" s="46"/>
      <c r="F46" s="61" t="s">
        <v>234</v>
      </c>
      <c r="G46" s="46"/>
      <c r="H46" s="62">
        <v>200000</v>
      </c>
      <c r="I46" s="46"/>
      <c r="J46" s="62">
        <v>200000</v>
      </c>
      <c r="K46" s="63"/>
      <c r="L46" s="46"/>
      <c r="M46" s="64">
        <f t="shared" si="4"/>
        <v>0</v>
      </c>
      <c r="N46" s="63"/>
      <c r="O46" s="63"/>
      <c r="P46" s="46"/>
    </row>
    <row r="47" spans="2:16" ht="43.5" customHeight="1">
      <c r="B47" s="79" t="s">
        <v>112</v>
      </c>
      <c r="C47" s="46"/>
      <c r="D47" s="61" t="s">
        <v>104</v>
      </c>
      <c r="E47" s="46"/>
      <c r="F47" s="61" t="s">
        <v>235</v>
      </c>
      <c r="G47" s="46"/>
      <c r="H47" s="62">
        <v>200000</v>
      </c>
      <c r="I47" s="46"/>
      <c r="J47" s="62">
        <v>200000</v>
      </c>
      <c r="K47" s="63"/>
      <c r="L47" s="46"/>
      <c r="M47" s="64">
        <f t="shared" si="4"/>
        <v>0</v>
      </c>
      <c r="N47" s="63"/>
      <c r="O47" s="63"/>
      <c r="P47" s="46"/>
    </row>
    <row r="48" spans="2:16" ht="47.25" customHeight="1">
      <c r="B48" s="60" t="s">
        <v>113</v>
      </c>
      <c r="C48" s="46"/>
      <c r="D48" s="61" t="s">
        <v>104</v>
      </c>
      <c r="E48" s="46"/>
      <c r="F48" s="61" t="s">
        <v>236</v>
      </c>
      <c r="G48" s="46"/>
      <c r="H48" s="62">
        <v>200000</v>
      </c>
      <c r="I48" s="46"/>
      <c r="J48" s="62">
        <v>200000</v>
      </c>
      <c r="K48" s="63"/>
      <c r="L48" s="46"/>
      <c r="M48" s="64">
        <f t="shared" si="4"/>
        <v>0</v>
      </c>
      <c r="N48" s="63"/>
      <c r="O48" s="63"/>
      <c r="P48" s="46"/>
    </row>
    <row r="49" spans="2:16" ht="13.35" customHeight="1">
      <c r="B49" s="60" t="s">
        <v>136</v>
      </c>
      <c r="C49" s="46"/>
      <c r="D49" s="61" t="s">
        <v>104</v>
      </c>
      <c r="E49" s="46"/>
      <c r="F49" s="61" t="s">
        <v>137</v>
      </c>
      <c r="G49" s="46"/>
      <c r="H49" s="62">
        <v>1400000</v>
      </c>
      <c r="I49" s="46"/>
      <c r="J49" s="87">
        <v>948663.07</v>
      </c>
      <c r="K49" s="88"/>
      <c r="L49" s="89"/>
      <c r="M49" s="64">
        <f t="shared" si="4"/>
        <v>451336.93000000005</v>
      </c>
      <c r="N49" s="63"/>
      <c r="O49" s="63"/>
      <c r="P49" s="46"/>
    </row>
    <row r="50" spans="2:16" ht="36.75" customHeight="1">
      <c r="B50" s="79" t="s">
        <v>111</v>
      </c>
      <c r="C50" s="46"/>
      <c r="D50" s="61" t="s">
        <v>104</v>
      </c>
      <c r="E50" s="46"/>
      <c r="F50" s="61" t="s">
        <v>237</v>
      </c>
      <c r="G50" s="46"/>
      <c r="H50" s="62">
        <v>1400000</v>
      </c>
      <c r="I50" s="46"/>
      <c r="J50" s="87">
        <v>948663.07</v>
      </c>
      <c r="K50" s="88"/>
      <c r="L50" s="89"/>
      <c r="M50" s="64">
        <f t="shared" si="4"/>
        <v>451336.93000000005</v>
      </c>
      <c r="N50" s="63"/>
      <c r="O50" s="63"/>
      <c r="P50" s="46"/>
    </row>
    <row r="51" spans="2:16" ht="37.5" customHeight="1">
      <c r="B51" s="79" t="s">
        <v>112</v>
      </c>
      <c r="C51" s="46"/>
      <c r="D51" s="61" t="s">
        <v>104</v>
      </c>
      <c r="E51" s="46"/>
      <c r="F51" s="61" t="s">
        <v>238</v>
      </c>
      <c r="G51" s="46"/>
      <c r="H51" s="62">
        <v>1400000</v>
      </c>
      <c r="I51" s="46"/>
      <c r="J51" s="87">
        <v>948663.07</v>
      </c>
      <c r="K51" s="88"/>
      <c r="L51" s="89"/>
      <c r="M51" s="64">
        <f t="shared" si="4"/>
        <v>451336.93000000005</v>
      </c>
      <c r="N51" s="63"/>
      <c r="O51" s="63"/>
      <c r="P51" s="46"/>
    </row>
    <row r="52" spans="2:16" ht="46.5" customHeight="1">
      <c r="B52" s="60" t="s">
        <v>113</v>
      </c>
      <c r="C52" s="46"/>
      <c r="D52" s="61" t="s">
        <v>104</v>
      </c>
      <c r="E52" s="46"/>
      <c r="F52" s="61" t="s">
        <v>239</v>
      </c>
      <c r="G52" s="46"/>
      <c r="H52" s="62">
        <v>1400000</v>
      </c>
      <c r="I52" s="46"/>
      <c r="J52" s="87">
        <v>948663.07</v>
      </c>
      <c r="K52" s="88"/>
      <c r="L52" s="89"/>
      <c r="M52" s="64">
        <f t="shared" si="4"/>
        <v>451336.93000000005</v>
      </c>
      <c r="N52" s="63"/>
      <c r="O52" s="63"/>
      <c r="P52" s="46"/>
    </row>
    <row r="53" spans="2:16" ht="13.35" customHeight="1">
      <c r="B53" s="60" t="s">
        <v>138</v>
      </c>
      <c r="C53" s="46"/>
      <c r="D53" s="61" t="s">
        <v>104</v>
      </c>
      <c r="E53" s="46"/>
      <c r="F53" s="61" t="s">
        <v>139</v>
      </c>
      <c r="G53" s="46"/>
      <c r="H53" s="62">
        <v>1256865</v>
      </c>
      <c r="I53" s="46"/>
      <c r="J53" s="62">
        <v>902762.9</v>
      </c>
      <c r="K53" s="63"/>
      <c r="L53" s="46"/>
      <c r="M53" s="64">
        <f t="shared" si="4"/>
        <v>354102.1</v>
      </c>
      <c r="N53" s="63"/>
      <c r="O53" s="63"/>
      <c r="P53" s="46"/>
    </row>
    <row r="54" spans="2:16" ht="13.35" customHeight="1">
      <c r="B54" s="60" t="s">
        <v>140</v>
      </c>
      <c r="C54" s="46"/>
      <c r="D54" s="61" t="s">
        <v>104</v>
      </c>
      <c r="E54" s="46"/>
      <c r="F54" s="61" t="s">
        <v>141</v>
      </c>
      <c r="G54" s="46"/>
      <c r="H54" s="62">
        <v>1256865</v>
      </c>
      <c r="I54" s="46"/>
      <c r="J54" s="62">
        <v>902762.9</v>
      </c>
      <c r="K54" s="63"/>
      <c r="L54" s="46"/>
      <c r="M54" s="64">
        <f t="shared" si="4"/>
        <v>354102.1</v>
      </c>
      <c r="N54" s="63"/>
      <c r="O54" s="63"/>
      <c r="P54" s="46"/>
    </row>
    <row r="55" spans="2:16" ht="51" customHeight="1">
      <c r="B55" s="79" t="s">
        <v>142</v>
      </c>
      <c r="C55" s="46"/>
      <c r="D55" s="61" t="s">
        <v>104</v>
      </c>
      <c r="E55" s="46"/>
      <c r="F55" s="61" t="s">
        <v>259</v>
      </c>
      <c r="G55" s="46"/>
      <c r="H55" s="62">
        <v>1256865</v>
      </c>
      <c r="I55" s="46"/>
      <c r="J55" s="62">
        <v>902762.9</v>
      </c>
      <c r="K55" s="63"/>
      <c r="L55" s="46"/>
      <c r="M55" s="64">
        <f t="shared" si="4"/>
        <v>354102.1</v>
      </c>
      <c r="N55" s="63"/>
      <c r="O55" s="63"/>
      <c r="P55" s="46"/>
    </row>
    <row r="56" spans="2:16" ht="22.5" customHeight="1">
      <c r="B56" s="79" t="s">
        <v>143</v>
      </c>
      <c r="C56" s="46"/>
      <c r="D56" s="61" t="s">
        <v>104</v>
      </c>
      <c r="E56" s="46"/>
      <c r="F56" s="61" t="s">
        <v>240</v>
      </c>
      <c r="G56" s="46"/>
      <c r="H56" s="62">
        <v>1256865</v>
      </c>
      <c r="I56" s="46"/>
      <c r="J56" s="62">
        <v>902762.9</v>
      </c>
      <c r="K56" s="63"/>
      <c r="L56" s="46"/>
      <c r="M56" s="64">
        <f t="shared" si="4"/>
        <v>354102.1</v>
      </c>
      <c r="N56" s="63"/>
      <c r="O56" s="63"/>
      <c r="P56" s="46"/>
    </row>
    <row r="57" spans="2:16" ht="72" customHeight="1">
      <c r="B57" s="60" t="s">
        <v>144</v>
      </c>
      <c r="C57" s="46"/>
      <c r="D57" s="61" t="s">
        <v>104</v>
      </c>
      <c r="E57" s="46"/>
      <c r="F57" s="61" t="s">
        <v>241</v>
      </c>
      <c r="G57" s="46"/>
      <c r="H57" s="62">
        <v>1256865</v>
      </c>
      <c r="I57" s="46"/>
      <c r="J57" s="62">
        <v>902762.9</v>
      </c>
      <c r="K57" s="63"/>
      <c r="L57" s="46"/>
      <c r="M57" s="64">
        <f t="shared" si="4"/>
        <v>354102.1</v>
      </c>
      <c r="N57" s="63"/>
      <c r="O57" s="63"/>
      <c r="P57" s="46"/>
    </row>
    <row r="58" spans="2:16" ht="13.35" customHeight="1">
      <c r="B58" s="60" t="s">
        <v>145</v>
      </c>
      <c r="C58" s="46"/>
      <c r="D58" s="61" t="s">
        <v>104</v>
      </c>
      <c r="E58" s="46"/>
      <c r="F58" s="61" t="s">
        <v>146</v>
      </c>
      <c r="G58" s="46"/>
      <c r="H58" s="62">
        <v>167000</v>
      </c>
      <c r="I58" s="46"/>
      <c r="J58" s="62">
        <v>45585.3</v>
      </c>
      <c r="K58" s="63"/>
      <c r="L58" s="46"/>
      <c r="M58" s="64">
        <f t="shared" si="4"/>
        <v>121414.7</v>
      </c>
      <c r="N58" s="63"/>
      <c r="O58" s="63"/>
      <c r="P58" s="46"/>
    </row>
    <row r="59" spans="2:16" ht="13.35" customHeight="1">
      <c r="B59" s="60" t="s">
        <v>147</v>
      </c>
      <c r="C59" s="46"/>
      <c r="D59" s="61" t="s">
        <v>104</v>
      </c>
      <c r="E59" s="46"/>
      <c r="F59" s="61" t="s">
        <v>148</v>
      </c>
      <c r="G59" s="46"/>
      <c r="H59" s="62">
        <v>167000</v>
      </c>
      <c r="I59" s="46"/>
      <c r="J59" s="62">
        <v>45586.3</v>
      </c>
      <c r="K59" s="63"/>
      <c r="L59" s="46"/>
      <c r="M59" s="64">
        <f t="shared" si="4"/>
        <v>121413.7</v>
      </c>
      <c r="N59" s="63"/>
      <c r="O59" s="63"/>
      <c r="P59" s="46"/>
    </row>
    <row r="60" spans="2:16" ht="23.25" customHeight="1">
      <c r="B60" s="79" t="s">
        <v>149</v>
      </c>
      <c r="C60" s="46"/>
      <c r="D60" s="61" t="s">
        <v>104</v>
      </c>
      <c r="E60" s="46"/>
      <c r="F60" s="61" t="s">
        <v>242</v>
      </c>
      <c r="G60" s="46"/>
      <c r="H60" s="62">
        <v>167000</v>
      </c>
      <c r="I60" s="46"/>
      <c r="J60" s="62">
        <v>45587.3</v>
      </c>
      <c r="K60" s="63"/>
      <c r="L60" s="46"/>
      <c r="M60" s="64">
        <f t="shared" si="4"/>
        <v>121412.7</v>
      </c>
      <c r="N60" s="63"/>
      <c r="O60" s="63"/>
      <c r="P60" s="46"/>
    </row>
    <row r="61" spans="2:16" ht="25.5" customHeight="1">
      <c r="B61" s="79" t="s">
        <v>150</v>
      </c>
      <c r="C61" s="46"/>
      <c r="D61" s="61" t="s">
        <v>104</v>
      </c>
      <c r="E61" s="46"/>
      <c r="F61" s="61" t="s">
        <v>243</v>
      </c>
      <c r="G61" s="46"/>
      <c r="H61" s="62">
        <v>167000</v>
      </c>
      <c r="I61" s="46"/>
      <c r="J61" s="62">
        <v>45588.3</v>
      </c>
      <c r="K61" s="63"/>
      <c r="L61" s="46"/>
      <c r="M61" s="64">
        <f t="shared" si="4"/>
        <v>121411.7</v>
      </c>
      <c r="N61" s="63"/>
      <c r="O61" s="63"/>
      <c r="P61" s="46"/>
    </row>
    <row r="62" spans="2:16" ht="22.5" customHeight="1">
      <c r="B62" s="60" t="s">
        <v>151</v>
      </c>
      <c r="C62" s="46"/>
      <c r="D62" s="61" t="s">
        <v>104</v>
      </c>
      <c r="E62" s="46"/>
      <c r="F62" s="61" t="s">
        <v>244</v>
      </c>
      <c r="G62" s="46"/>
      <c r="H62" s="62">
        <v>167000</v>
      </c>
      <c r="I62" s="46"/>
      <c r="J62" s="62">
        <v>45589.3</v>
      </c>
      <c r="K62" s="63"/>
      <c r="L62" s="46"/>
      <c r="M62" s="64">
        <f t="shared" si="4"/>
        <v>121410.7</v>
      </c>
      <c r="N62" s="63"/>
      <c r="O62" s="63"/>
      <c r="P62" s="46"/>
    </row>
    <row r="63" spans="2:16" ht="13.35" customHeight="1">
      <c r="B63" s="60" t="s">
        <v>152</v>
      </c>
      <c r="C63" s="46"/>
      <c r="D63" s="61" t="s">
        <v>104</v>
      </c>
      <c r="E63" s="46"/>
      <c r="F63" s="61" t="s">
        <v>153</v>
      </c>
      <c r="G63" s="46"/>
      <c r="H63" s="62">
        <v>5000</v>
      </c>
      <c r="I63" s="46"/>
      <c r="J63" s="62">
        <v>0</v>
      </c>
      <c r="K63" s="63"/>
      <c r="L63" s="46"/>
      <c r="M63" s="64">
        <f t="shared" si="4"/>
        <v>5000</v>
      </c>
      <c r="N63" s="63"/>
      <c r="O63" s="63"/>
      <c r="P63" s="46"/>
    </row>
    <row r="64" spans="2:16" ht="13.35" customHeight="1">
      <c r="B64" s="60" t="s">
        <v>154</v>
      </c>
      <c r="C64" s="46"/>
      <c r="D64" s="61" t="s">
        <v>104</v>
      </c>
      <c r="E64" s="46"/>
      <c r="F64" s="61" t="s">
        <v>155</v>
      </c>
      <c r="G64" s="46"/>
      <c r="H64" s="62">
        <v>5000</v>
      </c>
      <c r="I64" s="46"/>
      <c r="J64" s="62">
        <v>0</v>
      </c>
      <c r="K64" s="63"/>
      <c r="L64" s="46"/>
      <c r="M64" s="64">
        <f t="shared" si="4"/>
        <v>5000</v>
      </c>
      <c r="N64" s="63"/>
      <c r="O64" s="63"/>
      <c r="P64" s="46"/>
    </row>
    <row r="65" spans="2:16" ht="12.6" customHeight="1">
      <c r="B65" s="79" t="s">
        <v>111</v>
      </c>
      <c r="C65" s="46"/>
      <c r="D65" s="61" t="s">
        <v>104</v>
      </c>
      <c r="E65" s="46"/>
      <c r="F65" s="61" t="s">
        <v>245</v>
      </c>
      <c r="G65" s="46"/>
      <c r="H65" s="62">
        <v>5000</v>
      </c>
      <c r="I65" s="46"/>
      <c r="J65" s="62">
        <v>0</v>
      </c>
      <c r="K65" s="63"/>
      <c r="L65" s="46"/>
      <c r="M65" s="64">
        <f t="shared" si="4"/>
        <v>5000</v>
      </c>
      <c r="N65" s="63"/>
      <c r="O65" s="63"/>
      <c r="P65" s="46"/>
    </row>
    <row r="66" spans="2:16" ht="37.5" customHeight="1">
      <c r="B66" s="79" t="s">
        <v>112</v>
      </c>
      <c r="C66" s="46"/>
      <c r="D66" s="61" t="s">
        <v>104</v>
      </c>
      <c r="E66" s="46"/>
      <c r="F66" s="61" t="s">
        <v>246</v>
      </c>
      <c r="G66" s="46"/>
      <c r="H66" s="62">
        <v>5000</v>
      </c>
      <c r="I66" s="46"/>
      <c r="J66" s="62">
        <v>0</v>
      </c>
      <c r="K66" s="63"/>
      <c r="L66" s="46"/>
      <c r="M66" s="64">
        <f t="shared" si="4"/>
        <v>5000</v>
      </c>
      <c r="N66" s="63"/>
      <c r="O66" s="63"/>
      <c r="P66" s="46"/>
    </row>
    <row r="67" spans="2:16" ht="47.25" customHeight="1">
      <c r="B67" s="60" t="s">
        <v>113</v>
      </c>
      <c r="C67" s="46"/>
      <c r="D67" s="61" t="s">
        <v>104</v>
      </c>
      <c r="E67" s="46"/>
      <c r="F67" s="61" t="s">
        <v>247</v>
      </c>
      <c r="G67" s="46"/>
      <c r="H67" s="62">
        <v>5000</v>
      </c>
      <c r="I67" s="46"/>
      <c r="J67" s="62">
        <v>0</v>
      </c>
      <c r="K67" s="63"/>
      <c r="L67" s="46"/>
      <c r="M67" s="64">
        <f t="shared" ref="M67:M71" si="5">H67-J67</f>
        <v>5000</v>
      </c>
      <c r="N67" s="63"/>
      <c r="O67" s="63"/>
      <c r="P67" s="46"/>
    </row>
    <row r="68" spans="2:16" ht="26.25" customHeight="1">
      <c r="B68" s="60" t="s">
        <v>156</v>
      </c>
      <c r="C68" s="46"/>
      <c r="D68" s="61" t="s">
        <v>104</v>
      </c>
      <c r="E68" s="46"/>
      <c r="F68" s="61" t="s">
        <v>157</v>
      </c>
      <c r="G68" s="46"/>
      <c r="H68" s="62">
        <v>200</v>
      </c>
      <c r="I68" s="46"/>
      <c r="J68" s="62">
        <v>103.87</v>
      </c>
      <c r="K68" s="63"/>
      <c r="L68" s="46"/>
      <c r="M68" s="64">
        <f t="shared" si="5"/>
        <v>96.13</v>
      </c>
      <c r="N68" s="63"/>
      <c r="O68" s="63"/>
      <c r="P68" s="46"/>
    </row>
    <row r="69" spans="2:16" ht="27" customHeight="1">
      <c r="B69" s="60" t="s">
        <v>158</v>
      </c>
      <c r="C69" s="46"/>
      <c r="D69" s="61" t="s">
        <v>104</v>
      </c>
      <c r="E69" s="46"/>
      <c r="F69" s="61" t="s">
        <v>159</v>
      </c>
      <c r="G69" s="46"/>
      <c r="H69" s="62">
        <v>200</v>
      </c>
      <c r="I69" s="46"/>
      <c r="J69" s="62">
        <v>104.87</v>
      </c>
      <c r="K69" s="63"/>
      <c r="L69" s="46"/>
      <c r="M69" s="64">
        <f t="shared" si="5"/>
        <v>95.13</v>
      </c>
      <c r="N69" s="63"/>
      <c r="O69" s="63"/>
      <c r="P69" s="46"/>
    </row>
    <row r="70" spans="2:16" ht="29.25" customHeight="1">
      <c r="B70" s="79" t="s">
        <v>160</v>
      </c>
      <c r="C70" s="46"/>
      <c r="D70" s="61" t="s">
        <v>104</v>
      </c>
      <c r="E70" s="46"/>
      <c r="F70" s="61" t="s">
        <v>248</v>
      </c>
      <c r="G70" s="46"/>
      <c r="H70" s="62">
        <v>200</v>
      </c>
      <c r="I70" s="46"/>
      <c r="J70" s="62">
        <v>105.87</v>
      </c>
      <c r="K70" s="63"/>
      <c r="L70" s="46"/>
      <c r="M70" s="64">
        <f t="shared" si="5"/>
        <v>94.13</v>
      </c>
      <c r="N70" s="63"/>
      <c r="O70" s="63"/>
      <c r="P70" s="46"/>
    </row>
    <row r="71" spans="2:16" ht="15" customHeight="1">
      <c r="B71" s="79" t="s">
        <v>161</v>
      </c>
      <c r="C71" s="46"/>
      <c r="D71" s="61" t="s">
        <v>104</v>
      </c>
      <c r="E71" s="46"/>
      <c r="F71" s="61" t="s">
        <v>249</v>
      </c>
      <c r="G71" s="46"/>
      <c r="H71" s="62">
        <v>200</v>
      </c>
      <c r="I71" s="46"/>
      <c r="J71" s="62">
        <v>106.87</v>
      </c>
      <c r="K71" s="63"/>
      <c r="L71" s="46"/>
      <c r="M71" s="64">
        <f t="shared" si="5"/>
        <v>93.13</v>
      </c>
      <c r="N71" s="63"/>
      <c r="O71" s="63"/>
      <c r="P71" s="46"/>
    </row>
    <row r="72" spans="2:16" ht="22.7" customHeight="1">
      <c r="B72" s="60" t="s">
        <v>162</v>
      </c>
      <c r="C72" s="46"/>
      <c r="D72" s="61" t="s">
        <v>163</v>
      </c>
      <c r="E72" s="46"/>
      <c r="F72" s="61" t="s">
        <v>164</v>
      </c>
      <c r="G72" s="46"/>
      <c r="H72" s="64"/>
      <c r="I72" s="46"/>
      <c r="J72" s="64">
        <v>241415.8</v>
      </c>
      <c r="K72" s="46"/>
      <c r="L72" s="90" t="s">
        <v>31</v>
      </c>
      <c r="M72" s="63"/>
      <c r="N72" s="63"/>
      <c r="O72" s="46"/>
    </row>
  </sheetData>
  <mergeCells count="405">
    <mergeCell ref="M71:P71"/>
    <mergeCell ref="B71:C71"/>
    <mergeCell ref="D71:E71"/>
    <mergeCell ref="F71:G71"/>
    <mergeCell ref="H71:I71"/>
    <mergeCell ref="J71:L71"/>
    <mergeCell ref="L72:O72"/>
    <mergeCell ref="B72:C72"/>
    <mergeCell ref="D72:E72"/>
    <mergeCell ref="F72:G72"/>
    <mergeCell ref="H72:I72"/>
    <mergeCell ref="J72:K72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M67:P67"/>
    <mergeCell ref="B67:C67"/>
    <mergeCell ref="D67:E67"/>
    <mergeCell ref="F67:G67"/>
    <mergeCell ref="H67:I67"/>
    <mergeCell ref="J67:L67"/>
    <mergeCell ref="B68:C68"/>
    <mergeCell ref="D68:E68"/>
    <mergeCell ref="F68:G68"/>
    <mergeCell ref="H68:I68"/>
    <mergeCell ref="J68:L68"/>
    <mergeCell ref="M68:P68"/>
    <mergeCell ref="M65:P65"/>
    <mergeCell ref="B66:C66"/>
    <mergeCell ref="D66:E66"/>
    <mergeCell ref="F66:G66"/>
    <mergeCell ref="H66:I66"/>
    <mergeCell ref="J66:L66"/>
    <mergeCell ref="M66:P66"/>
    <mergeCell ref="B65:C65"/>
    <mergeCell ref="D65:E65"/>
    <mergeCell ref="F65:G65"/>
    <mergeCell ref="H65:I65"/>
    <mergeCell ref="J65:L65"/>
    <mergeCell ref="M62:P62"/>
    <mergeCell ref="B62:C62"/>
    <mergeCell ref="D62:E62"/>
    <mergeCell ref="F62:G62"/>
    <mergeCell ref="H62:I62"/>
    <mergeCell ref="J62:L62"/>
    <mergeCell ref="M63:P63"/>
    <mergeCell ref="B64:C64"/>
    <mergeCell ref="D64:E64"/>
    <mergeCell ref="F64:G64"/>
    <mergeCell ref="H64:I64"/>
    <mergeCell ref="J64:L64"/>
    <mergeCell ref="M64:P64"/>
    <mergeCell ref="B63:C63"/>
    <mergeCell ref="D63:E63"/>
    <mergeCell ref="F63:G63"/>
    <mergeCell ref="H63:I63"/>
    <mergeCell ref="J63:L63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57:P57"/>
    <mergeCell ref="B57:C57"/>
    <mergeCell ref="D57:E57"/>
    <mergeCell ref="F57:G57"/>
    <mergeCell ref="H57:I57"/>
    <mergeCell ref="J57:L57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H56:I56"/>
    <mergeCell ref="J56:L56"/>
    <mergeCell ref="M55:P55"/>
    <mergeCell ref="B56:C56"/>
    <mergeCell ref="D56:E56"/>
    <mergeCell ref="F56:G56"/>
    <mergeCell ref="M56:P56"/>
    <mergeCell ref="B55:C55"/>
    <mergeCell ref="D55:E55"/>
    <mergeCell ref="F55:G55"/>
    <mergeCell ref="H50:I50"/>
    <mergeCell ref="J50:L50"/>
    <mergeCell ref="M54:P54"/>
    <mergeCell ref="B54:C54"/>
    <mergeCell ref="D54:E54"/>
    <mergeCell ref="F54:G54"/>
    <mergeCell ref="M52:P52"/>
    <mergeCell ref="B52:C52"/>
    <mergeCell ref="D52:E52"/>
    <mergeCell ref="F52:G52"/>
    <mergeCell ref="H52:I52"/>
    <mergeCell ref="J52:L52"/>
    <mergeCell ref="B53:C53"/>
    <mergeCell ref="D53:E53"/>
    <mergeCell ref="F53:G53"/>
    <mergeCell ref="H53:I53"/>
    <mergeCell ref="J53:L53"/>
    <mergeCell ref="M53:P53"/>
    <mergeCell ref="H54:I54"/>
    <mergeCell ref="J54:L54"/>
    <mergeCell ref="M48:P48"/>
    <mergeCell ref="B48:C48"/>
    <mergeCell ref="D48:E48"/>
    <mergeCell ref="F48:G48"/>
    <mergeCell ref="H48:I48"/>
    <mergeCell ref="J48:L48"/>
    <mergeCell ref="H55:I55"/>
    <mergeCell ref="J55:L55"/>
    <mergeCell ref="B49:C49"/>
    <mergeCell ref="D49:E49"/>
    <mergeCell ref="F49:G49"/>
    <mergeCell ref="H49:I49"/>
    <mergeCell ref="J49:L49"/>
    <mergeCell ref="M49:P49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B45:C45"/>
    <mergeCell ref="D45:E45"/>
    <mergeCell ref="F45:G45"/>
    <mergeCell ref="H45:I45"/>
    <mergeCell ref="J45:L45"/>
    <mergeCell ref="M45:P45"/>
    <mergeCell ref="M46:P46"/>
    <mergeCell ref="B47:C47"/>
    <mergeCell ref="D47:E47"/>
    <mergeCell ref="F47:G47"/>
    <mergeCell ref="H47:I47"/>
    <mergeCell ref="J47:L47"/>
    <mergeCell ref="M47:P47"/>
    <mergeCell ref="B46:C46"/>
    <mergeCell ref="D46:E46"/>
    <mergeCell ref="F46:G46"/>
    <mergeCell ref="H46:I46"/>
    <mergeCell ref="J46:L46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B36:C36"/>
    <mergeCell ref="D36:E36"/>
    <mergeCell ref="F36:G36"/>
    <mergeCell ref="H36:I36"/>
    <mergeCell ref="J36:L36"/>
    <mergeCell ref="M36:P36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4:P34"/>
    <mergeCell ref="B35:C35"/>
    <mergeCell ref="D35:E35"/>
    <mergeCell ref="F35:G35"/>
    <mergeCell ref="H35:I35"/>
    <mergeCell ref="J35:L35"/>
    <mergeCell ref="M35:P35"/>
    <mergeCell ref="B34:C34"/>
    <mergeCell ref="D34:E34"/>
    <mergeCell ref="F34:G34"/>
    <mergeCell ref="H34:I34"/>
    <mergeCell ref="J34:L34"/>
    <mergeCell ref="M32:P32"/>
    <mergeCell ref="B33:C33"/>
    <mergeCell ref="D33:E33"/>
    <mergeCell ref="F33:G33"/>
    <mergeCell ref="H33:I33"/>
    <mergeCell ref="J33:L33"/>
    <mergeCell ref="M33:P33"/>
    <mergeCell ref="B32:C32"/>
    <mergeCell ref="D32:E32"/>
    <mergeCell ref="F32:G32"/>
    <mergeCell ref="H32:I32"/>
    <mergeCell ref="J32:L32"/>
    <mergeCell ref="M30:P30"/>
    <mergeCell ref="B31:C31"/>
    <mergeCell ref="D31:E31"/>
    <mergeCell ref="F31:G31"/>
    <mergeCell ref="H31:I31"/>
    <mergeCell ref="J31:L31"/>
    <mergeCell ref="M31:P31"/>
    <mergeCell ref="B30:C30"/>
    <mergeCell ref="D30:E30"/>
    <mergeCell ref="F30:G30"/>
    <mergeCell ref="H30:I30"/>
    <mergeCell ref="J30:L30"/>
    <mergeCell ref="B24:C24"/>
    <mergeCell ref="D24:E24"/>
    <mergeCell ref="F24:G24"/>
    <mergeCell ref="H24:I24"/>
    <mergeCell ref="J24:L24"/>
    <mergeCell ref="M24:P24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3:P23"/>
    <mergeCell ref="B23:C23"/>
    <mergeCell ref="D23:E23"/>
    <mergeCell ref="F23:G23"/>
    <mergeCell ref="H23:I23"/>
    <mergeCell ref="J23:L23"/>
    <mergeCell ref="M22:P22"/>
    <mergeCell ref="B22:C22"/>
    <mergeCell ref="D22:E22"/>
    <mergeCell ref="F22:G22"/>
    <mergeCell ref="H22:I22"/>
    <mergeCell ref="J22:L22"/>
    <mergeCell ref="B21:C21"/>
    <mergeCell ref="D21:E21"/>
    <mergeCell ref="F21:G21"/>
    <mergeCell ref="H21:I21"/>
    <mergeCell ref="J21:L21"/>
    <mergeCell ref="M21:P21"/>
    <mergeCell ref="B19:C19"/>
    <mergeCell ref="D19:E19"/>
    <mergeCell ref="F19:G19"/>
    <mergeCell ref="H19:I19"/>
    <mergeCell ref="J19:L19"/>
    <mergeCell ref="B20:C20"/>
    <mergeCell ref="D20:E20"/>
    <mergeCell ref="F20:G20"/>
    <mergeCell ref="H20:I20"/>
    <mergeCell ref="J20:K20"/>
    <mergeCell ref="M20:O20"/>
    <mergeCell ref="M19:P19"/>
    <mergeCell ref="B17:C17"/>
    <mergeCell ref="D17:E17"/>
    <mergeCell ref="F17:G17"/>
    <mergeCell ref="H17:I17"/>
    <mergeCell ref="J17:L17"/>
    <mergeCell ref="M17:P17"/>
    <mergeCell ref="B18:C18"/>
    <mergeCell ref="D18:E18"/>
    <mergeCell ref="F18:G18"/>
    <mergeCell ref="H18:I18"/>
    <mergeCell ref="J18:L18"/>
    <mergeCell ref="M18:P18"/>
    <mergeCell ref="B15:C15"/>
    <mergeCell ref="D15:E15"/>
    <mergeCell ref="F15:G15"/>
    <mergeCell ref="H15:I15"/>
    <mergeCell ref="J15:L15"/>
    <mergeCell ref="M15:P15"/>
    <mergeCell ref="M16:P16"/>
    <mergeCell ref="B16:C16"/>
    <mergeCell ref="D16:E16"/>
    <mergeCell ref="F16:G16"/>
    <mergeCell ref="H16:I16"/>
    <mergeCell ref="J16:L16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B10:C10"/>
    <mergeCell ref="D10:E10"/>
    <mergeCell ref="F10:G10"/>
    <mergeCell ref="H10:I10"/>
    <mergeCell ref="J10:L10"/>
    <mergeCell ref="M10:P10"/>
    <mergeCell ref="F7:G7"/>
    <mergeCell ref="H7:I7"/>
    <mergeCell ref="J7:L7"/>
    <mergeCell ref="M9:P9"/>
    <mergeCell ref="B9:C9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29:C29"/>
    <mergeCell ref="D29:E29"/>
    <mergeCell ref="F29:G29"/>
    <mergeCell ref="H29:I29"/>
    <mergeCell ref="J29:L29"/>
    <mergeCell ref="M29:P29"/>
    <mergeCell ref="B27:C27"/>
    <mergeCell ref="D27:E27"/>
    <mergeCell ref="F27:G27"/>
    <mergeCell ref="H27:I27"/>
    <mergeCell ref="J27:L27"/>
    <mergeCell ref="M27:P27"/>
    <mergeCell ref="B28:C28"/>
    <mergeCell ref="D28:E28"/>
    <mergeCell ref="F28:G28"/>
    <mergeCell ref="H28:I28"/>
    <mergeCell ref="J28:L28"/>
    <mergeCell ref="M28:P28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topLeftCell="B1" workbookViewId="0">
      <pane ySplit="3" topLeftCell="A4" activePane="bottomLeft" state="frozen"/>
      <selection pane="bottomLeft" activeCell="K14" sqref="K14:O15"/>
    </sheetView>
  </sheetViews>
  <sheetFormatPr defaultRowHeight="15"/>
  <cols>
    <col min="1" max="2" width="0.5703125" customWidth="1"/>
    <col min="3" max="3" width="16.42578125" customWidth="1"/>
    <col min="4" max="4" width="13" customWidth="1"/>
    <col min="5" max="5" width="4" customWidth="1"/>
    <col min="6" max="6" width="1.7109375" customWidth="1"/>
    <col min="7" max="7" width="15.28515625" customWidth="1"/>
    <col min="8" max="8" width="5.7109375" customWidth="1"/>
    <col min="9" max="9" width="7.140625" customWidth="1"/>
    <col min="10" max="10" width="3.7109375" customWidth="1"/>
    <col min="11" max="11" width="9.85546875" customWidth="1"/>
    <col min="12" max="12" width="1.7109375" customWidth="1"/>
    <col min="13" max="13" width="0.140625" customWidth="1"/>
    <col min="14" max="14" width="8" customWidth="1"/>
    <col min="15" max="15" width="5.7109375" customWidth="1"/>
    <col min="16" max="16" width="0" hidden="1" customWidth="1"/>
    <col min="17" max="17" width="0.85546875" customWidth="1"/>
  </cols>
  <sheetData>
    <row r="1" spans="1:17" ht="17.100000000000001" customHeight="1">
      <c r="A1" s="65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7" ht="15" customHeight="1">
      <c r="M2" s="66" t="s">
        <v>165</v>
      </c>
      <c r="N2" s="44"/>
      <c r="O2" s="44"/>
      <c r="P2" s="44"/>
      <c r="Q2" s="44"/>
    </row>
    <row r="3" spans="1:17" ht="0.6" customHeight="1"/>
    <row r="4" spans="1:17" ht="15.75" customHeight="1">
      <c r="B4" s="43" t="s">
        <v>166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2.85" customHeight="1"/>
    <row r="6" spans="1:17" ht="62.65" customHeight="1">
      <c r="C6" s="78" t="s">
        <v>17</v>
      </c>
      <c r="D6" s="74"/>
      <c r="E6" s="73" t="s">
        <v>18</v>
      </c>
      <c r="F6" s="74"/>
      <c r="G6" s="73" t="s">
        <v>167</v>
      </c>
      <c r="H6" s="74"/>
      <c r="I6" s="73" t="s">
        <v>20</v>
      </c>
      <c r="J6" s="74"/>
      <c r="K6" s="73" t="s">
        <v>21</v>
      </c>
      <c r="L6" s="75"/>
      <c r="M6" s="74"/>
      <c r="N6" s="76" t="s">
        <v>22</v>
      </c>
      <c r="O6" s="77"/>
    </row>
    <row r="7" spans="1:17" ht="16.7" customHeight="1">
      <c r="C7" s="96" t="s">
        <v>23</v>
      </c>
      <c r="D7" s="97"/>
      <c r="E7" s="98" t="s">
        <v>24</v>
      </c>
      <c r="F7" s="97"/>
      <c r="G7" s="98" t="s">
        <v>25</v>
      </c>
      <c r="H7" s="97"/>
      <c r="I7" s="98" t="s">
        <v>26</v>
      </c>
      <c r="J7" s="97"/>
      <c r="K7" s="98" t="s">
        <v>27</v>
      </c>
      <c r="L7" s="99"/>
      <c r="M7" s="97"/>
      <c r="N7" s="91" t="s">
        <v>28</v>
      </c>
      <c r="O7" s="54"/>
    </row>
    <row r="8" spans="1:17" ht="21.95" customHeight="1">
      <c r="C8" s="92" t="s">
        <v>168</v>
      </c>
      <c r="D8" s="46"/>
      <c r="E8" s="93" t="s">
        <v>169</v>
      </c>
      <c r="F8" s="46"/>
      <c r="G8" s="93" t="s">
        <v>31</v>
      </c>
      <c r="H8" s="94"/>
      <c r="I8" s="95">
        <v>-211435</v>
      </c>
      <c r="J8" s="46"/>
      <c r="K8" s="95">
        <v>-29980.799999999999</v>
      </c>
      <c r="L8" s="63"/>
      <c r="M8" s="46"/>
      <c r="N8" s="95">
        <f>SUM(I8:M8)</f>
        <v>-241415.8</v>
      </c>
      <c r="O8" s="46"/>
    </row>
    <row r="9" spans="1:17" ht="38.25" customHeight="1">
      <c r="C9" s="100" t="s">
        <v>170</v>
      </c>
      <c r="D9" s="101"/>
      <c r="E9" s="61">
        <v>520</v>
      </c>
      <c r="F9" s="46"/>
      <c r="G9" s="102" t="s">
        <v>250</v>
      </c>
      <c r="H9" s="46"/>
      <c r="I9" s="64">
        <v>-215500</v>
      </c>
      <c r="J9" s="46"/>
      <c r="K9" s="64">
        <v>-215500</v>
      </c>
      <c r="L9" s="63"/>
      <c r="M9" s="46"/>
      <c r="N9" s="95">
        <f t="shared" ref="N9:N13" si="0">I9-K9</f>
        <v>0</v>
      </c>
      <c r="O9" s="46"/>
    </row>
    <row r="10" spans="1:17" ht="39" customHeight="1">
      <c r="C10" s="100" t="s">
        <v>172</v>
      </c>
      <c r="D10" s="101"/>
      <c r="E10" s="61">
        <v>520</v>
      </c>
      <c r="F10" s="46"/>
      <c r="G10" s="61" t="s">
        <v>173</v>
      </c>
      <c r="H10" s="46"/>
      <c r="I10" s="64">
        <v>-215500</v>
      </c>
      <c r="J10" s="46"/>
      <c r="K10" s="64">
        <v>-215500</v>
      </c>
      <c r="L10" s="63"/>
      <c r="M10" s="46"/>
      <c r="N10" s="95">
        <f t="shared" si="0"/>
        <v>0</v>
      </c>
      <c r="O10" s="46"/>
    </row>
    <row r="11" spans="1:17" ht="46.5" customHeight="1">
      <c r="C11" s="100" t="s">
        <v>174</v>
      </c>
      <c r="D11" s="101"/>
      <c r="E11" s="61">
        <v>520</v>
      </c>
      <c r="F11" s="46"/>
      <c r="G11" s="61" t="s">
        <v>175</v>
      </c>
      <c r="H11" s="46"/>
      <c r="I11" s="64">
        <v>-215500</v>
      </c>
      <c r="J11" s="46"/>
      <c r="K11" s="64">
        <v>-215500</v>
      </c>
      <c r="L11" s="63"/>
      <c r="M11" s="46"/>
      <c r="N11" s="95">
        <f t="shared" si="0"/>
        <v>0</v>
      </c>
      <c r="O11" s="46"/>
    </row>
    <row r="12" spans="1:17" ht="57.75" customHeight="1">
      <c r="C12" s="100" t="s">
        <v>176</v>
      </c>
      <c r="D12" s="101"/>
      <c r="E12" s="61">
        <v>520</v>
      </c>
      <c r="F12" s="46"/>
      <c r="G12" s="61" t="s">
        <v>177</v>
      </c>
      <c r="H12" s="46"/>
      <c r="I12" s="64">
        <v>-215500</v>
      </c>
      <c r="J12" s="46"/>
      <c r="K12" s="64">
        <v>-215500</v>
      </c>
      <c r="L12" s="63"/>
      <c r="M12" s="46"/>
      <c r="N12" s="95">
        <f t="shared" si="0"/>
        <v>0</v>
      </c>
      <c r="O12" s="46"/>
    </row>
    <row r="13" spans="1:17" ht="57.75" customHeight="1">
      <c r="C13" s="100" t="s">
        <v>178</v>
      </c>
      <c r="D13" s="101"/>
      <c r="E13" s="61">
        <v>520</v>
      </c>
      <c r="F13" s="46"/>
      <c r="G13" s="61" t="s">
        <v>179</v>
      </c>
      <c r="H13" s="46"/>
      <c r="I13" s="64">
        <v>-215500</v>
      </c>
      <c r="J13" s="46"/>
      <c r="K13" s="103">
        <v>-215500</v>
      </c>
      <c r="L13" s="104"/>
      <c r="M13" s="105"/>
      <c r="N13" s="95">
        <f t="shared" si="0"/>
        <v>0</v>
      </c>
      <c r="O13" s="46"/>
    </row>
    <row r="14" spans="1:17" ht="22.5" customHeight="1">
      <c r="C14" s="100" t="s">
        <v>180</v>
      </c>
      <c r="D14" s="101"/>
      <c r="E14" s="61">
        <v>700</v>
      </c>
      <c r="F14" s="46"/>
      <c r="G14" s="61" t="s">
        <v>171</v>
      </c>
      <c r="H14" s="46"/>
      <c r="I14" s="64">
        <v>4065</v>
      </c>
      <c r="J14" s="46"/>
      <c r="K14" s="64">
        <v>-6973.75</v>
      </c>
      <c r="L14" s="63"/>
      <c r="M14" s="46"/>
      <c r="N14" s="95">
        <v>-25915.8</v>
      </c>
      <c r="O14" s="46"/>
    </row>
    <row r="15" spans="1:17" ht="27" customHeight="1">
      <c r="C15" s="100" t="s">
        <v>181</v>
      </c>
      <c r="D15" s="101"/>
      <c r="E15" s="61">
        <v>700</v>
      </c>
      <c r="F15" s="46"/>
      <c r="G15" s="61" t="s">
        <v>182</v>
      </c>
      <c r="H15" s="46"/>
      <c r="I15" s="64">
        <v>4065</v>
      </c>
      <c r="J15" s="46"/>
      <c r="K15" s="64">
        <v>-6973.75</v>
      </c>
      <c r="L15" s="63"/>
      <c r="M15" s="46"/>
      <c r="N15" s="95">
        <v>-25915.8</v>
      </c>
      <c r="O15" s="46"/>
    </row>
    <row r="16" spans="1:17" ht="26.25" customHeight="1">
      <c r="C16" s="100" t="s">
        <v>183</v>
      </c>
      <c r="D16" s="101"/>
      <c r="E16" s="61">
        <v>710</v>
      </c>
      <c r="F16" s="46"/>
      <c r="G16" s="61" t="s">
        <v>184</v>
      </c>
      <c r="H16" s="46"/>
      <c r="I16" s="64">
        <v>-7393203</v>
      </c>
      <c r="J16" s="46"/>
      <c r="K16" s="64">
        <v>-6298763.9400000004</v>
      </c>
      <c r="L16" s="63"/>
      <c r="M16" s="46"/>
      <c r="N16" s="90" t="s">
        <v>164</v>
      </c>
      <c r="O16" s="46"/>
    </row>
    <row r="17" spans="1:18" ht="23.25" customHeight="1">
      <c r="C17" s="100" t="s">
        <v>185</v>
      </c>
      <c r="D17" s="101"/>
      <c r="E17" s="61">
        <v>710</v>
      </c>
      <c r="F17" s="46"/>
      <c r="G17" s="61" t="s">
        <v>186</v>
      </c>
      <c r="H17" s="46"/>
      <c r="I17" s="64">
        <v>-7393202</v>
      </c>
      <c r="J17" s="46"/>
      <c r="K17" s="64">
        <v>-6298762.9400000004</v>
      </c>
      <c r="L17" s="63"/>
      <c r="M17" s="46"/>
      <c r="N17" s="90" t="s">
        <v>164</v>
      </c>
      <c r="O17" s="46"/>
    </row>
    <row r="18" spans="1:18" ht="25.5" customHeight="1">
      <c r="C18" s="100" t="s">
        <v>187</v>
      </c>
      <c r="D18" s="101"/>
      <c r="E18" s="61">
        <v>710</v>
      </c>
      <c r="F18" s="46"/>
      <c r="G18" s="61" t="s">
        <v>188</v>
      </c>
      <c r="H18" s="46"/>
      <c r="I18" s="64">
        <v>-7393201</v>
      </c>
      <c r="J18" s="46"/>
      <c r="K18" s="64">
        <v>-6298761.9400000004</v>
      </c>
      <c r="L18" s="63"/>
      <c r="M18" s="46"/>
      <c r="N18" s="90" t="s">
        <v>164</v>
      </c>
      <c r="O18" s="46"/>
    </row>
    <row r="19" spans="1:18" ht="33" customHeight="1">
      <c r="C19" s="100" t="s">
        <v>189</v>
      </c>
      <c r="D19" s="101"/>
      <c r="E19" s="61">
        <v>710</v>
      </c>
      <c r="F19" s="46"/>
      <c r="G19" s="61" t="s">
        <v>190</v>
      </c>
      <c r="H19" s="46"/>
      <c r="I19" s="64">
        <v>-7393200</v>
      </c>
      <c r="J19" s="46"/>
      <c r="K19" s="64">
        <v>-6298760.9400000004</v>
      </c>
      <c r="L19" s="63"/>
      <c r="M19" s="46"/>
      <c r="N19" s="90" t="s">
        <v>164</v>
      </c>
      <c r="O19" s="46"/>
    </row>
    <row r="20" spans="1:18" ht="27" customHeight="1">
      <c r="C20" s="100" t="s">
        <v>191</v>
      </c>
      <c r="D20" s="101"/>
      <c r="E20" s="61">
        <v>720</v>
      </c>
      <c r="F20" s="46"/>
      <c r="G20" s="61" t="s">
        <v>192</v>
      </c>
      <c r="H20" s="46"/>
      <c r="I20" s="64">
        <v>7397262</v>
      </c>
      <c r="J20" s="46"/>
      <c r="K20" s="64">
        <v>5869691.5300000003</v>
      </c>
      <c r="L20" s="63"/>
      <c r="M20" s="46"/>
      <c r="N20" s="90" t="s">
        <v>164</v>
      </c>
      <c r="O20" s="46"/>
    </row>
    <row r="21" spans="1:18" ht="24" customHeight="1">
      <c r="C21" s="100" t="s">
        <v>193</v>
      </c>
      <c r="D21" s="101"/>
      <c r="E21" s="61">
        <v>720</v>
      </c>
      <c r="F21" s="46"/>
      <c r="G21" s="61" t="s">
        <v>194</v>
      </c>
      <c r="H21" s="46"/>
      <c r="I21" s="64">
        <v>7397263</v>
      </c>
      <c r="J21" s="46"/>
      <c r="K21" s="64">
        <v>5869692.5300000003</v>
      </c>
      <c r="L21" s="63"/>
      <c r="M21" s="46"/>
      <c r="N21" s="90" t="s">
        <v>164</v>
      </c>
      <c r="O21" s="46"/>
    </row>
    <row r="22" spans="1:18" ht="26.25" customHeight="1">
      <c r="C22" s="100" t="s">
        <v>195</v>
      </c>
      <c r="D22" s="101"/>
      <c r="E22" s="61">
        <v>720</v>
      </c>
      <c r="F22" s="46"/>
      <c r="G22" s="61" t="s">
        <v>196</v>
      </c>
      <c r="H22" s="46"/>
      <c r="I22" s="64">
        <v>7397264</v>
      </c>
      <c r="J22" s="46"/>
      <c r="K22" s="64">
        <v>5869693.5300000003</v>
      </c>
      <c r="L22" s="63"/>
      <c r="M22" s="46"/>
      <c r="N22" s="90" t="s">
        <v>164</v>
      </c>
      <c r="O22" s="46"/>
    </row>
    <row r="23" spans="1:18" ht="34.5" customHeight="1">
      <c r="C23" s="60" t="s">
        <v>197</v>
      </c>
      <c r="D23" s="46"/>
      <c r="E23" s="61">
        <v>720</v>
      </c>
      <c r="F23" s="46"/>
      <c r="G23" s="61" t="s">
        <v>198</v>
      </c>
      <c r="H23" s="46"/>
      <c r="I23" s="64">
        <v>7397265</v>
      </c>
      <c r="J23" s="46"/>
      <c r="K23" s="64">
        <v>5869694.5300000003</v>
      </c>
      <c r="L23" s="63"/>
      <c r="M23" s="46"/>
      <c r="N23" s="90" t="s">
        <v>164</v>
      </c>
      <c r="O23" s="46"/>
    </row>
    <row r="24" spans="1:18" ht="19.7" customHeight="1">
      <c r="B24" s="10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8">
      <c r="A25" s="3"/>
      <c r="B25" s="4" t="s">
        <v>2</v>
      </c>
      <c r="C25" s="5"/>
      <c r="D25" s="114" t="s">
        <v>268</v>
      </c>
      <c r="E25" s="114"/>
      <c r="F25" s="114"/>
      <c r="G25" s="114"/>
      <c r="H25" s="6" t="s">
        <v>2</v>
      </c>
      <c r="I25" s="112"/>
      <c r="J25" s="112"/>
      <c r="K25" s="112"/>
      <c r="L25" s="7" t="s">
        <v>2</v>
      </c>
      <c r="M25" s="113" t="s">
        <v>2</v>
      </c>
      <c r="N25" s="113"/>
      <c r="O25" s="6" t="s">
        <v>2</v>
      </c>
      <c r="P25" s="112"/>
      <c r="Q25" s="112"/>
      <c r="R25" s="112"/>
    </row>
    <row r="26" spans="1:18" ht="13.9" customHeight="1">
      <c r="A26" s="5" t="s">
        <v>2</v>
      </c>
      <c r="B26" s="8" t="s">
        <v>199</v>
      </c>
      <c r="C26" s="9" t="s">
        <v>2</v>
      </c>
      <c r="D26" s="108" t="s">
        <v>200</v>
      </c>
      <c r="E26" s="108"/>
      <c r="F26" s="108"/>
      <c r="G26" s="108"/>
      <c r="H26" s="9" t="s">
        <v>2</v>
      </c>
      <c r="I26" s="107" t="s">
        <v>2</v>
      </c>
      <c r="J26" s="107"/>
      <c r="K26" s="107"/>
      <c r="L26" s="9" t="s">
        <v>2</v>
      </c>
      <c r="M26" s="108" t="s">
        <v>199</v>
      </c>
      <c r="N26" s="108"/>
      <c r="O26" s="9" t="s">
        <v>2</v>
      </c>
    </row>
    <row r="27" spans="1:18" ht="12.2" customHeight="1">
      <c r="A27" s="5" t="s">
        <v>2</v>
      </c>
      <c r="B27" s="10" t="s">
        <v>2</v>
      </c>
      <c r="C27" s="10" t="s">
        <v>2</v>
      </c>
      <c r="D27" s="109" t="s">
        <v>2</v>
      </c>
      <c r="E27" s="109"/>
      <c r="F27" s="109"/>
      <c r="G27" s="109"/>
      <c r="H27" s="11"/>
      <c r="I27" s="110" t="s">
        <v>201</v>
      </c>
      <c r="J27" s="110"/>
      <c r="K27" s="110"/>
      <c r="L27" s="12" t="s">
        <v>2</v>
      </c>
      <c r="M27" s="109" t="s">
        <v>2</v>
      </c>
      <c r="N27" s="109"/>
      <c r="O27" s="109"/>
      <c r="P27" s="109"/>
      <c r="Q27" s="109"/>
      <c r="R27" s="109"/>
    </row>
    <row r="28" spans="1:18" ht="24" customHeight="1">
      <c r="A28" s="13"/>
      <c r="B28" s="9" t="s">
        <v>2</v>
      </c>
      <c r="C28" s="9" t="s">
        <v>2</v>
      </c>
      <c r="D28" s="107" t="s">
        <v>2</v>
      </c>
      <c r="E28" s="107"/>
      <c r="F28" s="107"/>
      <c r="G28" s="107"/>
      <c r="H28" s="9" t="s">
        <v>2</v>
      </c>
      <c r="I28" s="116" t="s">
        <v>2</v>
      </c>
      <c r="J28" s="116"/>
      <c r="K28" s="116"/>
      <c r="L28" s="14" t="s">
        <v>2</v>
      </c>
      <c r="M28" s="107"/>
      <c r="N28" s="107"/>
      <c r="O28" s="107"/>
      <c r="P28" s="107"/>
      <c r="Q28" s="107"/>
      <c r="R28" s="107"/>
    </row>
    <row r="29" spans="1:18" ht="14.45" customHeight="1">
      <c r="A29" s="10" t="s">
        <v>2</v>
      </c>
      <c r="B29" s="9" t="s">
        <v>2</v>
      </c>
      <c r="C29" s="9" t="s">
        <v>2</v>
      </c>
      <c r="D29" s="107" t="s">
        <v>202</v>
      </c>
      <c r="E29" s="107"/>
      <c r="F29" s="107"/>
      <c r="G29" s="107"/>
      <c r="H29" s="9" t="s">
        <v>2</v>
      </c>
      <c r="I29" s="115"/>
      <c r="J29" s="115"/>
      <c r="K29" s="115"/>
      <c r="L29" s="15" t="s">
        <v>2</v>
      </c>
      <c r="M29" s="115" t="s">
        <v>2</v>
      </c>
      <c r="N29" s="115"/>
      <c r="O29" s="9" t="s">
        <v>2</v>
      </c>
      <c r="P29" s="107"/>
      <c r="Q29" s="107"/>
      <c r="R29" s="107"/>
    </row>
    <row r="30" spans="1:18" ht="14.45" customHeight="1">
      <c r="A30" s="10" t="s">
        <v>2</v>
      </c>
      <c r="B30" s="9" t="s">
        <v>2</v>
      </c>
      <c r="C30" s="9" t="s">
        <v>2</v>
      </c>
      <c r="D30" s="107" t="s">
        <v>203</v>
      </c>
      <c r="E30" s="107"/>
      <c r="F30" s="107"/>
      <c r="G30" s="107"/>
      <c r="H30" s="9" t="s">
        <v>2</v>
      </c>
      <c r="I30" s="108" t="s">
        <v>204</v>
      </c>
      <c r="J30" s="108"/>
      <c r="K30" s="108"/>
      <c r="L30" s="9" t="s">
        <v>2</v>
      </c>
      <c r="M30" s="108" t="s">
        <v>199</v>
      </c>
      <c r="N30" s="108"/>
      <c r="O30" s="9" t="s">
        <v>2</v>
      </c>
      <c r="P30" s="107"/>
      <c r="Q30" s="107"/>
      <c r="R30" s="107"/>
    </row>
    <row r="31" spans="1:18" ht="14.45" customHeight="1">
      <c r="A31" s="16" t="s">
        <v>2</v>
      </c>
      <c r="B31" s="17" t="s">
        <v>205</v>
      </c>
      <c r="C31" s="17" t="s">
        <v>2</v>
      </c>
      <c r="D31" s="115" t="s">
        <v>266</v>
      </c>
      <c r="E31" s="115"/>
      <c r="F31" s="115"/>
      <c r="G31" s="115"/>
      <c r="H31" s="9" t="s">
        <v>2</v>
      </c>
      <c r="I31" s="115" t="s">
        <v>2</v>
      </c>
      <c r="J31" s="115"/>
      <c r="K31" s="115"/>
      <c r="L31" s="9" t="s">
        <v>2</v>
      </c>
      <c r="M31" s="111" t="s">
        <v>267</v>
      </c>
      <c r="N31" s="111"/>
      <c r="O31" s="111"/>
      <c r="P31" s="107"/>
      <c r="Q31" s="107"/>
      <c r="R31" s="107"/>
    </row>
    <row r="32" spans="1:18" ht="19.5" customHeight="1">
      <c r="A32" s="9" t="s">
        <v>2</v>
      </c>
      <c r="B32" s="9" t="s">
        <v>2</v>
      </c>
      <c r="C32" s="9" t="s">
        <v>2</v>
      </c>
      <c r="D32" s="108" t="s">
        <v>204</v>
      </c>
      <c r="E32" s="108"/>
      <c r="F32" s="108"/>
      <c r="G32" s="108"/>
      <c r="H32" s="9" t="s">
        <v>2</v>
      </c>
      <c r="I32" s="108" t="s">
        <v>199</v>
      </c>
      <c r="J32" s="108"/>
      <c r="K32" s="108"/>
      <c r="L32" s="9" t="s">
        <v>2</v>
      </c>
      <c r="M32" s="107" t="s">
        <v>200</v>
      </c>
      <c r="N32" s="107"/>
      <c r="O32" s="9" t="s">
        <v>2</v>
      </c>
      <c r="P32" s="107"/>
      <c r="Q32" s="107"/>
      <c r="R32" s="107"/>
    </row>
    <row r="33" spans="1:18" ht="14.1" customHeight="1">
      <c r="A33" s="5" t="s">
        <v>206</v>
      </c>
      <c r="B33" s="10" t="s">
        <v>2</v>
      </c>
      <c r="C33" s="10" t="s">
        <v>2</v>
      </c>
      <c r="D33" s="106" t="s">
        <v>2</v>
      </c>
      <c r="E33" s="44"/>
      <c r="F33" s="44"/>
      <c r="G33" s="44"/>
      <c r="H33" s="1" t="s">
        <v>2</v>
      </c>
      <c r="I33" s="106" t="s">
        <v>2</v>
      </c>
      <c r="J33" s="44"/>
      <c r="K33" s="44"/>
      <c r="L33" s="1" t="s">
        <v>2</v>
      </c>
      <c r="M33" s="106" t="s">
        <v>2</v>
      </c>
      <c r="N33" s="44"/>
      <c r="O33" s="1" t="s">
        <v>2</v>
      </c>
      <c r="P33" s="106" t="s">
        <v>2</v>
      </c>
      <c r="Q33" s="44"/>
      <c r="R33" s="44"/>
    </row>
  </sheetData>
  <mergeCells count="145">
    <mergeCell ref="P25:R25"/>
    <mergeCell ref="M25:N25"/>
    <mergeCell ref="I25:K25"/>
    <mergeCell ref="D25:G25"/>
    <mergeCell ref="D32:G32"/>
    <mergeCell ref="I32:K32"/>
    <mergeCell ref="M32:N32"/>
    <mergeCell ref="P32:R32"/>
    <mergeCell ref="D33:G33"/>
    <mergeCell ref="I33:K33"/>
    <mergeCell ref="M33:N33"/>
    <mergeCell ref="P33:R33"/>
    <mergeCell ref="D30:G30"/>
    <mergeCell ref="I30:K30"/>
    <mergeCell ref="M30:N30"/>
    <mergeCell ref="P30:R30"/>
    <mergeCell ref="D31:G31"/>
    <mergeCell ref="I31:K31"/>
    <mergeCell ref="D28:G28"/>
    <mergeCell ref="I28:K28"/>
    <mergeCell ref="M28:R28"/>
    <mergeCell ref="D29:G29"/>
    <mergeCell ref="I29:K29"/>
    <mergeCell ref="M29:N29"/>
    <mergeCell ref="P29:R29"/>
    <mergeCell ref="D26:G26"/>
    <mergeCell ref="I26:K26"/>
    <mergeCell ref="M26:N26"/>
    <mergeCell ref="P31:R31"/>
    <mergeCell ref="D27:G27"/>
    <mergeCell ref="I27:K27"/>
    <mergeCell ref="M27:R27"/>
    <mergeCell ref="M31:O31"/>
    <mergeCell ref="B24:P24"/>
    <mergeCell ref="N22:O22"/>
    <mergeCell ref="C23:D23"/>
    <mergeCell ref="E23:F23"/>
    <mergeCell ref="G23:H23"/>
    <mergeCell ref="I23:J23"/>
    <mergeCell ref="K23:M23"/>
    <mergeCell ref="N23:O23"/>
    <mergeCell ref="C22:D22"/>
    <mergeCell ref="E22:F22"/>
    <mergeCell ref="G22:H22"/>
    <mergeCell ref="I22:J22"/>
    <mergeCell ref="K22:M22"/>
    <mergeCell ref="N20:O20"/>
    <mergeCell ref="C21:D21"/>
    <mergeCell ref="E21:F21"/>
    <mergeCell ref="G21:H21"/>
    <mergeCell ref="I21:J21"/>
    <mergeCell ref="K21:M21"/>
    <mergeCell ref="N21:O21"/>
    <mergeCell ref="C20:D20"/>
    <mergeCell ref="E20:F20"/>
    <mergeCell ref="G20:H20"/>
    <mergeCell ref="I20:J20"/>
    <mergeCell ref="K20:M20"/>
    <mergeCell ref="N18:O18"/>
    <mergeCell ref="C19:D19"/>
    <mergeCell ref="E19:F19"/>
    <mergeCell ref="G19:H19"/>
    <mergeCell ref="I19:J19"/>
    <mergeCell ref="K19:M19"/>
    <mergeCell ref="N19:O19"/>
    <mergeCell ref="C18:D18"/>
    <mergeCell ref="E18:F18"/>
    <mergeCell ref="G18:H18"/>
    <mergeCell ref="I18:J18"/>
    <mergeCell ref="K18:M18"/>
    <mergeCell ref="N16:O16"/>
    <mergeCell ref="C17:D17"/>
    <mergeCell ref="E17:F17"/>
    <mergeCell ref="G17:H17"/>
    <mergeCell ref="I17:J17"/>
    <mergeCell ref="K17:M17"/>
    <mergeCell ref="N17:O17"/>
    <mergeCell ref="C16:D16"/>
    <mergeCell ref="E16:F16"/>
    <mergeCell ref="G16:H16"/>
    <mergeCell ref="I16:J16"/>
    <mergeCell ref="K16:M16"/>
    <mergeCell ref="N13:O13"/>
    <mergeCell ref="C13:D13"/>
    <mergeCell ref="E13:F13"/>
    <mergeCell ref="G13:H13"/>
    <mergeCell ref="I13:J13"/>
    <mergeCell ref="K13:M13"/>
    <mergeCell ref="N14:O14"/>
    <mergeCell ref="C15:D15"/>
    <mergeCell ref="E15:F15"/>
    <mergeCell ref="G15:H15"/>
    <mergeCell ref="I15:J15"/>
    <mergeCell ref="K15:M15"/>
    <mergeCell ref="N15:O15"/>
    <mergeCell ref="C14:D14"/>
    <mergeCell ref="E14:F14"/>
    <mergeCell ref="G14:H14"/>
    <mergeCell ref="I14:J14"/>
    <mergeCell ref="K14:M14"/>
    <mergeCell ref="N11:O11"/>
    <mergeCell ref="C11:D11"/>
    <mergeCell ref="E11:F11"/>
    <mergeCell ref="G11:H11"/>
    <mergeCell ref="I11:J11"/>
    <mergeCell ref="K11:M11"/>
    <mergeCell ref="C12:D12"/>
    <mergeCell ref="E12:F12"/>
    <mergeCell ref="G12:H12"/>
    <mergeCell ref="I12:J12"/>
    <mergeCell ref="K12:M12"/>
    <mergeCell ref="N12:O12"/>
    <mergeCell ref="N9:O9"/>
    <mergeCell ref="C10:D10"/>
    <mergeCell ref="E10:F10"/>
    <mergeCell ref="G10:H10"/>
    <mergeCell ref="I10:J10"/>
    <mergeCell ref="K10:M10"/>
    <mergeCell ref="N10:O10"/>
    <mergeCell ref="C9:D9"/>
    <mergeCell ref="E9:F9"/>
    <mergeCell ref="G9:H9"/>
    <mergeCell ref="I9:J9"/>
    <mergeCell ref="K9:M9"/>
    <mergeCell ref="N7:O7"/>
    <mergeCell ref="C8:D8"/>
    <mergeCell ref="E8:F8"/>
    <mergeCell ref="G8:H8"/>
    <mergeCell ref="I8:J8"/>
    <mergeCell ref="K8:M8"/>
    <mergeCell ref="N8:O8"/>
    <mergeCell ref="C7:D7"/>
    <mergeCell ref="E7:F7"/>
    <mergeCell ref="G7:H7"/>
    <mergeCell ref="I7:J7"/>
    <mergeCell ref="K7:M7"/>
    <mergeCell ref="A1:N1"/>
    <mergeCell ref="M2:Q2"/>
    <mergeCell ref="B4:P4"/>
    <mergeCell ref="C6:D6"/>
    <mergeCell ref="E6:F6"/>
    <mergeCell ref="G6:H6"/>
    <mergeCell ref="I6:J6"/>
    <mergeCell ref="K6:M6"/>
    <mergeCell ref="N6:O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</vt:lpstr>
      <vt:lpstr>Лист3</vt:lpstr>
      <vt:lpstr>Лист4</vt:lpstr>
      <vt:lpstr>Лист3!Заголовки_для_печати</vt:lpstr>
      <vt:lpstr>Лист4!Заголовки_для_печати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Валера</dc:creator>
  <cp:lastModifiedBy>Валера</cp:lastModifiedBy>
  <cp:lastPrinted>2018-12-03T11:39:43Z</cp:lastPrinted>
  <dcterms:created xsi:type="dcterms:W3CDTF">2016-03-18T06:22:55Z</dcterms:created>
  <dcterms:modified xsi:type="dcterms:W3CDTF">2018-12-03T11:39:47Z</dcterms:modified>
</cp:coreProperties>
</file>